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activeTab="2"/>
  </bookViews>
  <sheets>
    <sheet name="2023年9月期　収支予算書" sheetId="1" r:id="rId1"/>
    <sheet name="2024年9月期　収支予算書" sheetId="2" r:id="rId2"/>
    <sheet name="2025年9月期　収支予算書 " sheetId="3" r:id="rId3"/>
  </sheets>
  <externalReferences>
    <externalReference r:id="rId4"/>
  </externalReferences>
  <definedNames>
    <definedName name="aaa" localSheetId="2">#REF!</definedName>
    <definedName name="aaa">#REF!</definedName>
    <definedName name="aaaa" localSheetId="2">#REF!</definedName>
    <definedName name="aaaa">#REF!</definedName>
    <definedName name="admin" localSheetId="2">#REF!</definedName>
    <definedName name="admin">#REF!</definedName>
    <definedName name="asa" localSheetId="2">#REF!</definedName>
    <definedName name="asa">#REF!</definedName>
    <definedName name="asw" localSheetId="2">#REF!</definedName>
    <definedName name="asw">#REF!</definedName>
    <definedName name="bbb" localSheetId="2">#REF!</definedName>
    <definedName name="bbb">#REF!</definedName>
    <definedName name="e" localSheetId="2">#REF!</definedName>
    <definedName name="e">#REF!</definedName>
    <definedName name="eee" localSheetId="2">#REF!</definedName>
    <definedName name="eee">#REF!</definedName>
    <definedName name="kabuka21">'[1]株価(23)'!$A$5:$W$125</definedName>
    <definedName name="l" localSheetId="2">#REF!</definedName>
    <definedName name="l">#REF!</definedName>
    <definedName name="opo" localSheetId="2">#REF!</definedName>
    <definedName name="opo">#REF!</definedName>
    <definedName name="p" localSheetId="2">#REF!</definedName>
    <definedName name="p">#REF!</definedName>
    <definedName name="ｐｐｐ" localSheetId="2">#REF!</definedName>
    <definedName name="ｐｐｐ">#REF!</definedName>
    <definedName name="_xlnm.Print_Area" localSheetId="0">'2023年9月期　収支予算書'!$B$1:$M$60</definedName>
    <definedName name="_xlnm.Print_Area" localSheetId="1">'2024年9月期　収支予算書'!$B$1:$M$61</definedName>
    <definedName name="_xlnm.Print_Area" localSheetId="2">'2025年9月期　収支予算書 '!$B$1:$M$61</definedName>
    <definedName name="q" localSheetId="2">#REF!</definedName>
    <definedName name="q">#REF!</definedName>
    <definedName name="qq" localSheetId="2">#REF!</definedName>
    <definedName name="qq">#REF!</definedName>
    <definedName name="ｑｗ" localSheetId="2">#REF!</definedName>
    <definedName name="ｑｗ">#REF!</definedName>
    <definedName name="re" localSheetId="2">#REF!</definedName>
    <definedName name="re">#REF!</definedName>
    <definedName name="rrr" localSheetId="2">#REF!</definedName>
    <definedName name="rrr">#REF!</definedName>
    <definedName name="sss" localSheetId="2">#REF!</definedName>
    <definedName name="sss">#REF!</definedName>
    <definedName name="table" localSheetId="2">#REF!</definedName>
    <definedName name="table">#REF!</definedName>
    <definedName name="u" localSheetId="2">#REF!</definedName>
    <definedName name="u">#REF!</definedName>
    <definedName name="v" localSheetId="2">#REF!</definedName>
    <definedName name="v">#REF!</definedName>
    <definedName name="ｖｖ" localSheetId="2">#REF!</definedName>
    <definedName name="ｖｖ">#REF!</definedName>
    <definedName name="vvq" localSheetId="2">#REF!</definedName>
    <definedName name="vvq">#REF!</definedName>
    <definedName name="vvv" localSheetId="2">#REF!</definedName>
    <definedName name="vvv">#REF!</definedName>
    <definedName name="vvvv" localSheetId="2">#REF!</definedName>
    <definedName name="vvvv">#REF!</definedName>
    <definedName name="ww" localSheetId="2">#REF!</definedName>
    <definedName name="ww">#REF!</definedName>
    <definedName name="yu" localSheetId="2">#REF!</definedName>
    <definedName name="yu">#REF!</definedName>
    <definedName name="えええ" localSheetId="2">#REF!</definedName>
    <definedName name="えええ">#REF!</definedName>
    <definedName name="くぇ" localSheetId="2">#REF!</definedName>
    <definedName name="くぇ">#REF!</definedName>
    <definedName name="じょ" localSheetId="2">#REF!</definedName>
    <definedName name="じょ">#REF!</definedName>
    <definedName name="ぽ" localSheetId="2">#REF!</definedName>
    <definedName name="ぽ">#REF!</definedName>
    <definedName name="原価" localSheetId="2">#REF!</definedName>
    <definedName name="原価">#REF!</definedName>
    <definedName name="賃貸事業原価" localSheetId="2">#REF!</definedName>
    <definedName name="賃貸事業原価">#REF!</definedName>
    <definedName name="賃貸事業原価1" localSheetId="2">#REF!</definedName>
    <definedName name="賃貸事業原価1">#REF!</definedName>
    <definedName name="賃貸事業原価中期" localSheetId="2">#REF!</definedName>
    <definedName name="賃貸事業原価中期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3" l="1"/>
  <c r="K66" i="3" l="1"/>
  <c r="K65" i="3"/>
  <c r="K64" i="3"/>
  <c r="K63" i="3"/>
  <c r="K59" i="3"/>
  <c r="H58" i="3"/>
  <c r="H60" i="3" s="1"/>
  <c r="E58" i="3"/>
  <c r="E60" i="3" s="1"/>
  <c r="K57" i="3"/>
  <c r="H56" i="3"/>
  <c r="E56" i="3"/>
  <c r="K56" i="3" s="1"/>
  <c r="K53" i="3"/>
  <c r="K51" i="3"/>
  <c r="K49" i="3"/>
  <c r="K47" i="3"/>
  <c r="K46" i="3"/>
  <c r="K45" i="3"/>
  <c r="K44" i="3"/>
  <c r="K43" i="3"/>
  <c r="H38" i="3"/>
  <c r="E38" i="3"/>
  <c r="K37" i="3"/>
  <c r="K36" i="3"/>
  <c r="K35" i="3"/>
  <c r="K34" i="3"/>
  <c r="K33" i="3"/>
  <c r="K32" i="3"/>
  <c r="K31" i="3"/>
  <c r="H29" i="3"/>
  <c r="H40" i="3" s="1"/>
  <c r="E29" i="3"/>
  <c r="K28" i="3"/>
  <c r="K27" i="3"/>
  <c r="K26" i="3"/>
  <c r="K25" i="3"/>
  <c r="K24" i="3"/>
  <c r="K23" i="3"/>
  <c r="K22" i="3"/>
  <c r="K21" i="3"/>
  <c r="K20" i="3"/>
  <c r="H16" i="3"/>
  <c r="H17" i="3" s="1"/>
  <c r="E16" i="3"/>
  <c r="E17" i="3" s="1"/>
  <c r="K14" i="3"/>
  <c r="K13" i="3"/>
  <c r="K11" i="3"/>
  <c r="E40" i="3" l="1"/>
  <c r="E41" i="3" s="1"/>
  <c r="K38" i="3"/>
  <c r="K40" i="3" s="1"/>
  <c r="K60" i="3"/>
  <c r="K29" i="3"/>
  <c r="H41" i="3"/>
  <c r="H52" i="3" s="1"/>
  <c r="H54" i="3" s="1"/>
  <c r="H61" i="3" s="1"/>
  <c r="K16" i="3"/>
  <c r="K17" i="3" s="1"/>
  <c r="K58" i="3"/>
  <c r="K22" i="2"/>
  <c r="H40" i="2"/>
  <c r="H29" i="2"/>
  <c r="E29" i="2"/>
  <c r="E40" i="2" s="1"/>
  <c r="E41" i="2" s="1"/>
  <c r="E38" i="2"/>
  <c r="H38" i="2"/>
  <c r="K14" i="2"/>
  <c r="K13" i="2"/>
  <c r="E17" i="2"/>
  <c r="H16" i="2"/>
  <c r="H17" i="2" s="1"/>
  <c r="H41" i="2" s="1"/>
  <c r="E16" i="2"/>
  <c r="K66" i="2"/>
  <c r="K65" i="2"/>
  <c r="K64" i="2"/>
  <c r="K63" i="2"/>
  <c r="E52" i="3" l="1"/>
  <c r="K52" i="3" s="1"/>
  <c r="E48" i="3"/>
  <c r="E50" i="3" s="1"/>
  <c r="H48" i="3"/>
  <c r="H50" i="3" s="1"/>
  <c r="K41" i="3"/>
  <c r="E54" i="3"/>
  <c r="K29" i="2"/>
  <c r="K40" i="2" s="1"/>
  <c r="K59" i="2"/>
  <c r="H58" i="2"/>
  <c r="H60" i="2" s="1"/>
  <c r="E58" i="2"/>
  <c r="E60" i="2" s="1"/>
  <c r="K57" i="2"/>
  <c r="H56" i="2"/>
  <c r="E56" i="2"/>
  <c r="K53" i="2"/>
  <c r="K51" i="2"/>
  <c r="K49" i="2"/>
  <c r="K47" i="2"/>
  <c r="K46" i="2"/>
  <c r="K45" i="2"/>
  <c r="K44" i="2"/>
  <c r="K43" i="2"/>
  <c r="K27" i="2"/>
  <c r="K37" i="2"/>
  <c r="K36" i="2"/>
  <c r="K35" i="2"/>
  <c r="K34" i="2"/>
  <c r="K33" i="2"/>
  <c r="K32" i="2"/>
  <c r="K31" i="2"/>
  <c r="K28" i="2"/>
  <c r="K26" i="2"/>
  <c r="K25" i="2"/>
  <c r="K24" i="2"/>
  <c r="K23" i="2"/>
  <c r="K21" i="2"/>
  <c r="K20" i="2"/>
  <c r="K15" i="2"/>
  <c r="K11" i="2"/>
  <c r="E36" i="1"/>
  <c r="E28" i="1" s="1"/>
  <c r="E13" i="1"/>
  <c r="K50" i="3" l="1"/>
  <c r="K48" i="3"/>
  <c r="E61" i="3"/>
  <c r="K61" i="3" s="1"/>
  <c r="K54" i="3"/>
  <c r="K38" i="2"/>
  <c r="K56" i="2"/>
  <c r="K16" i="2"/>
  <c r="K17" i="2" s="1"/>
  <c r="K41" i="2" s="1"/>
  <c r="K60" i="2"/>
  <c r="K58" i="2"/>
  <c r="K36" i="1"/>
  <c r="E12" i="1"/>
  <c r="K12" i="1" s="1"/>
  <c r="K14" i="1"/>
  <c r="K13" i="1"/>
  <c r="H48" i="2" l="1"/>
  <c r="H50" i="2" s="1"/>
  <c r="H52" i="2"/>
  <c r="K58" i="1"/>
  <c r="H57" i="1"/>
  <c r="H59" i="1" s="1"/>
  <c r="E57" i="1"/>
  <c r="E59" i="1" s="1"/>
  <c r="K56" i="1"/>
  <c r="H55" i="1"/>
  <c r="E55" i="1"/>
  <c r="K52" i="1"/>
  <c r="K50" i="1"/>
  <c r="K48" i="1"/>
  <c r="K46" i="1"/>
  <c r="K45" i="1"/>
  <c r="K44" i="1"/>
  <c r="K43" i="1"/>
  <c r="K42" i="1"/>
  <c r="K37" i="1"/>
  <c r="K35" i="1"/>
  <c r="K34" i="1"/>
  <c r="K33" i="1"/>
  <c r="K32" i="1"/>
  <c r="K31" i="1"/>
  <c r="K30" i="1"/>
  <c r="K29" i="1"/>
  <c r="H28" i="1"/>
  <c r="K27" i="1"/>
  <c r="K26" i="1"/>
  <c r="K25" i="1"/>
  <c r="K24" i="1"/>
  <c r="K23" i="1"/>
  <c r="K22" i="1"/>
  <c r="K21" i="1"/>
  <c r="H20" i="1"/>
  <c r="E20" i="1"/>
  <c r="E39" i="1" s="1"/>
  <c r="K16" i="1"/>
  <c r="H15" i="1"/>
  <c r="E15" i="1"/>
  <c r="K11" i="1"/>
  <c r="H10" i="1"/>
  <c r="H18" i="1" s="1"/>
  <c r="E10" i="1"/>
  <c r="E18" i="1" s="1"/>
  <c r="H54" i="2" l="1"/>
  <c r="H61" i="2" s="1"/>
  <c r="E48" i="2"/>
  <c r="E52" i="2"/>
  <c r="K28" i="1"/>
  <c r="K55" i="1"/>
  <c r="K20" i="1"/>
  <c r="K10" i="1"/>
  <c r="K15" i="1"/>
  <c r="K59" i="1"/>
  <c r="H39" i="1"/>
  <c r="H40" i="1" s="1"/>
  <c r="K57" i="1"/>
  <c r="E50" i="2" l="1"/>
  <c r="K50" i="2" s="1"/>
  <c r="K48" i="2"/>
  <c r="E54" i="2"/>
  <c r="K52" i="2"/>
  <c r="K18" i="1"/>
  <c r="K39" i="1"/>
  <c r="E40" i="1"/>
  <c r="E47" i="1" s="1"/>
  <c r="H47" i="1"/>
  <c r="H49" i="1" s="1"/>
  <c r="H51" i="1"/>
  <c r="H53" i="1" s="1"/>
  <c r="H60" i="1" s="1"/>
  <c r="E61" i="2" l="1"/>
  <c r="K61" i="2" s="1"/>
  <c r="K54" i="2"/>
  <c r="E51" i="1"/>
  <c r="E53" i="1" s="1"/>
  <c r="K40" i="1"/>
  <c r="E49" i="1"/>
  <c r="K49" i="1" s="1"/>
  <c r="K47" i="1"/>
  <c r="K51" i="1" l="1"/>
  <c r="E60" i="1"/>
  <c r="K60" i="1" s="1"/>
  <c r="K53" i="1"/>
</calcChain>
</file>

<file path=xl/sharedStrings.xml><?xml version="1.0" encoding="utf-8"?>
<sst xmlns="http://schemas.openxmlformats.org/spreadsheetml/2006/main" count="282" uniqueCount="90">
  <si>
    <t>2023年9月期　収支予算書</t>
    <rPh sb="4" eb="5">
      <t>ネン</t>
    </rPh>
    <rPh sb="6" eb="8">
      <t>ガツキ</t>
    </rPh>
    <rPh sb="9" eb="11">
      <t>シュウシ</t>
    </rPh>
    <rPh sb="11" eb="14">
      <t>ヨサンショ</t>
    </rPh>
    <phoneticPr fontId="4"/>
  </si>
  <si>
    <t>　　　　　　一般財団法人岩手堅田財団</t>
    <rPh sb="6" eb="8">
      <t>イッパン</t>
    </rPh>
    <rPh sb="8" eb="10">
      <t>ザイダン</t>
    </rPh>
    <rPh sb="10" eb="12">
      <t>ホウジン</t>
    </rPh>
    <rPh sb="12" eb="14">
      <t>イワテ</t>
    </rPh>
    <rPh sb="14" eb="16">
      <t>カタダ</t>
    </rPh>
    <rPh sb="16" eb="18">
      <t>ザイダン</t>
    </rPh>
    <phoneticPr fontId="4"/>
  </si>
  <si>
    <t>2022年10月1日から2023年9月30日まで</t>
    <rPh sb="4" eb="5">
      <t>ネン</t>
    </rPh>
    <rPh sb="7" eb="8">
      <t>ガツ</t>
    </rPh>
    <rPh sb="9" eb="10">
      <t>ニチ</t>
    </rPh>
    <rPh sb="16" eb="17">
      <t>ネン</t>
    </rPh>
    <rPh sb="18" eb="19">
      <t>ガツ</t>
    </rPh>
    <rPh sb="21" eb="22">
      <t>ニチ</t>
    </rPh>
    <phoneticPr fontId="4"/>
  </si>
  <si>
    <t>(単位：円）</t>
    <phoneticPr fontId="4"/>
  </si>
  <si>
    <t>科　　　目</t>
  </si>
  <si>
    <t>予算額</t>
    <rPh sb="0" eb="3">
      <t>ヨサンガク</t>
    </rPh>
    <phoneticPr fontId="4"/>
  </si>
  <si>
    <t>前期決算額</t>
    <rPh sb="2" eb="4">
      <t>ケッサン</t>
    </rPh>
    <rPh sb="4" eb="5">
      <t>ガク</t>
    </rPh>
    <phoneticPr fontId="4"/>
  </si>
  <si>
    <t>増減</t>
    <rPh sb="0" eb="2">
      <t>ゾウゲン</t>
    </rPh>
    <phoneticPr fontId="4"/>
  </si>
  <si>
    <t>摘要</t>
    <rPh sb="0" eb="2">
      <t>テキヨウ</t>
    </rPh>
    <phoneticPr fontId="4"/>
  </si>
  <si>
    <t>大科目</t>
    <rPh sb="0" eb="3">
      <t>ダイカモク</t>
    </rPh>
    <phoneticPr fontId="4"/>
  </si>
  <si>
    <t>中科目</t>
    <rPh sb="0" eb="3">
      <t>チュウカモク</t>
    </rPh>
    <phoneticPr fontId="4"/>
  </si>
  <si>
    <t>Ⅰ　一般正味財産増減の部</t>
    <rPh sb="2" eb="4">
      <t>イッパン</t>
    </rPh>
    <rPh sb="4" eb="6">
      <t>ショウミ</t>
    </rPh>
    <rPh sb="6" eb="8">
      <t>ザイサン</t>
    </rPh>
    <rPh sb="8" eb="10">
      <t>ゾウゲン</t>
    </rPh>
    <rPh sb="11" eb="12">
      <t>ブ</t>
    </rPh>
    <phoneticPr fontId="4"/>
  </si>
  <si>
    <t>　１．経常増減の部</t>
    <rPh sb="3" eb="5">
      <t>ケイジョウ</t>
    </rPh>
    <rPh sb="5" eb="7">
      <t>ゾウゲン</t>
    </rPh>
    <rPh sb="8" eb="9">
      <t>ブ</t>
    </rPh>
    <phoneticPr fontId="4"/>
  </si>
  <si>
    <t>　 (1)　経常収益</t>
    <rPh sb="6" eb="8">
      <t>ケイジョウ</t>
    </rPh>
    <rPh sb="8" eb="10">
      <t>シュウエキ</t>
    </rPh>
    <phoneticPr fontId="4"/>
  </si>
  <si>
    <t>　　　受取寄付金</t>
    <rPh sb="3" eb="8">
      <t>ウケトリキフキン</t>
    </rPh>
    <phoneticPr fontId="4"/>
  </si>
  <si>
    <t>(</t>
    <phoneticPr fontId="4"/>
  </si>
  <si>
    <t>)</t>
  </si>
  <si>
    <t>(</t>
  </si>
  <si>
    <t>)</t>
    <phoneticPr fontId="4"/>
  </si>
  <si>
    <t>受取寄付金</t>
    <rPh sb="0" eb="5">
      <t>ウケトリキフキン</t>
    </rPh>
    <phoneticPr fontId="4"/>
  </si>
  <si>
    <t>　　　雑収益</t>
    <rPh sb="3" eb="6">
      <t>ザツシュウエキ</t>
    </rPh>
    <phoneticPr fontId="4"/>
  </si>
  <si>
    <t>受取利息</t>
    <rPh sb="0" eb="4">
      <t>ウケトリリソク</t>
    </rPh>
    <phoneticPr fontId="4"/>
  </si>
  <si>
    <t>　　　経常収益計</t>
    <rPh sb="3" eb="5">
      <t>ケイジョウ</t>
    </rPh>
    <rPh sb="5" eb="7">
      <t>シュウエキ</t>
    </rPh>
    <rPh sb="7" eb="8">
      <t>ケイ</t>
    </rPh>
    <phoneticPr fontId="4"/>
  </si>
  <si>
    <t>　 (2)　経常費用</t>
    <rPh sb="6" eb="8">
      <t>ケイジョウ</t>
    </rPh>
    <rPh sb="8" eb="10">
      <t>ヒヨウ</t>
    </rPh>
    <phoneticPr fontId="4"/>
  </si>
  <si>
    <t>　　　事業費</t>
    <phoneticPr fontId="4"/>
  </si>
  <si>
    <t>奨学金給付費</t>
    <rPh sb="0" eb="3">
      <t>ショウガクキン</t>
    </rPh>
    <rPh sb="3" eb="5">
      <t>キュウフ</t>
    </rPh>
    <rPh sb="5" eb="6">
      <t>ヒ</t>
    </rPh>
    <phoneticPr fontId="4"/>
  </si>
  <si>
    <t>会議費</t>
    <rPh sb="0" eb="3">
      <t>カイギヒ</t>
    </rPh>
    <phoneticPr fontId="4"/>
  </si>
  <si>
    <t>助成支援金</t>
    <rPh sb="0" eb="2">
      <t>ジョセイ</t>
    </rPh>
    <rPh sb="2" eb="5">
      <t>シエンキン</t>
    </rPh>
    <phoneticPr fontId="4"/>
  </si>
  <si>
    <t>教育事業、家賃助成</t>
    <rPh sb="0" eb="2">
      <t>キョウイク</t>
    </rPh>
    <rPh sb="2" eb="4">
      <t>ジギョウ</t>
    </rPh>
    <rPh sb="5" eb="7">
      <t>ヤチン</t>
    </rPh>
    <rPh sb="7" eb="9">
      <t>ジョセイ</t>
    </rPh>
    <phoneticPr fontId="4"/>
  </si>
  <si>
    <t>旅費交通費</t>
    <rPh sb="0" eb="2">
      <t>リョヒ</t>
    </rPh>
    <rPh sb="2" eb="5">
      <t>コウツウヒ</t>
    </rPh>
    <phoneticPr fontId="4"/>
  </si>
  <si>
    <t>給料手当</t>
    <rPh sb="0" eb="2">
      <t>キュウリョウ</t>
    </rPh>
    <rPh sb="2" eb="4">
      <t>テアテ</t>
    </rPh>
    <phoneticPr fontId="4"/>
  </si>
  <si>
    <t>選考委員会</t>
    <rPh sb="0" eb="5">
      <t>センコウイインカイ</t>
    </rPh>
    <phoneticPr fontId="4"/>
  </si>
  <si>
    <t>支払手数料</t>
    <rPh sb="0" eb="2">
      <t>シハライ</t>
    </rPh>
    <rPh sb="2" eb="5">
      <t>テスウリョウ</t>
    </rPh>
    <phoneticPr fontId="4"/>
  </si>
  <si>
    <t>選考委員会他</t>
    <rPh sb="0" eb="5">
      <t>センコウイインカイ</t>
    </rPh>
    <rPh sb="5" eb="6">
      <t>ホカ</t>
    </rPh>
    <phoneticPr fontId="4"/>
  </si>
  <si>
    <t>通信費</t>
    <rPh sb="0" eb="3">
      <t>ツウシンヒ</t>
    </rPh>
    <phoneticPr fontId="4"/>
  </si>
  <si>
    <t>支払手数料</t>
    <rPh sb="0" eb="5">
      <t>シハライテスウリョウ</t>
    </rPh>
    <phoneticPr fontId="4"/>
  </si>
  <si>
    <t>奨学金等送金料</t>
    <rPh sb="0" eb="4">
      <t>ショウガクキントウ</t>
    </rPh>
    <rPh sb="4" eb="7">
      <t>ソウキンリョウ</t>
    </rPh>
    <phoneticPr fontId="4"/>
  </si>
  <si>
    <t>書類郵送料</t>
    <rPh sb="0" eb="2">
      <t>ショルイ</t>
    </rPh>
    <rPh sb="2" eb="5">
      <t>ユウソウリョウ</t>
    </rPh>
    <phoneticPr fontId="4"/>
  </si>
  <si>
    <t>　　　管理費</t>
    <rPh sb="3" eb="5">
      <t>カンリ</t>
    </rPh>
    <phoneticPr fontId="4"/>
  </si>
  <si>
    <t>役員報酬</t>
    <rPh sb="0" eb="4">
      <t>ヤクインホウシュウ</t>
    </rPh>
    <phoneticPr fontId="4"/>
  </si>
  <si>
    <t>理事・評議員</t>
    <rPh sb="0" eb="2">
      <t>リジ</t>
    </rPh>
    <rPh sb="3" eb="6">
      <t>ヒョウギイン</t>
    </rPh>
    <phoneticPr fontId="4"/>
  </si>
  <si>
    <t>理事会・評議員会</t>
    <rPh sb="0" eb="3">
      <t>リジカイ</t>
    </rPh>
    <rPh sb="4" eb="8">
      <t>ヒョウギインカイ</t>
    </rPh>
    <phoneticPr fontId="4"/>
  </si>
  <si>
    <t>広告宣伝費</t>
    <rPh sb="0" eb="2">
      <t>コウコク</t>
    </rPh>
    <rPh sb="2" eb="5">
      <t>センデンヒ</t>
    </rPh>
    <phoneticPr fontId="4"/>
  </si>
  <si>
    <t>ﾎｰﾑﾍﾟｰｼﾞ運営費用</t>
    <rPh sb="8" eb="10">
      <t>ウンエイ</t>
    </rPh>
    <rPh sb="10" eb="11">
      <t>ヒ</t>
    </rPh>
    <rPh sb="11" eb="12">
      <t>ヨウ</t>
    </rPh>
    <phoneticPr fontId="4"/>
  </si>
  <si>
    <t>租税公課</t>
    <phoneticPr fontId="4"/>
  </si>
  <si>
    <t>役員変更登記他</t>
    <rPh sb="0" eb="2">
      <t>ヤクイン</t>
    </rPh>
    <rPh sb="2" eb="4">
      <t>ヘンコウ</t>
    </rPh>
    <rPh sb="4" eb="6">
      <t>トウキ</t>
    </rPh>
    <rPh sb="6" eb="7">
      <t>ホカ</t>
    </rPh>
    <phoneticPr fontId="4"/>
  </si>
  <si>
    <t>通信費</t>
    <rPh sb="0" eb="2">
      <t>ツウシン</t>
    </rPh>
    <rPh sb="2" eb="3">
      <t>ヒ</t>
    </rPh>
    <phoneticPr fontId="4"/>
  </si>
  <si>
    <t>携帯電話回線</t>
    <rPh sb="0" eb="2">
      <t>ケイタイ</t>
    </rPh>
    <rPh sb="2" eb="4">
      <t>デンワ</t>
    </rPh>
    <rPh sb="4" eb="6">
      <t>カイセン</t>
    </rPh>
    <phoneticPr fontId="4"/>
  </si>
  <si>
    <t>管理諸費</t>
    <rPh sb="0" eb="2">
      <t>カンリ</t>
    </rPh>
    <rPh sb="2" eb="4">
      <t>ショヒ</t>
    </rPh>
    <phoneticPr fontId="4"/>
  </si>
  <si>
    <t xml:space="preserve">  　  経常費用計</t>
    <rPh sb="5" eb="7">
      <t>ケイジョウ</t>
    </rPh>
    <rPh sb="7" eb="9">
      <t>ヒヨウ</t>
    </rPh>
    <rPh sb="9" eb="10">
      <t>ケイ</t>
    </rPh>
    <phoneticPr fontId="4"/>
  </si>
  <si>
    <t>　　　当期経常増減額</t>
    <rPh sb="3" eb="5">
      <t>トウキ</t>
    </rPh>
    <rPh sb="5" eb="7">
      <t>ケイジョウ</t>
    </rPh>
    <rPh sb="7" eb="10">
      <t>ゾウゲンガク</t>
    </rPh>
    <phoneticPr fontId="4"/>
  </si>
  <si>
    <t>　２．経常外増減の部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4"/>
  </si>
  <si>
    <t>　 (1)　経常外収益</t>
    <rPh sb="6" eb="8">
      <t>ケイジョウ</t>
    </rPh>
    <rPh sb="8" eb="9">
      <t>ガイ</t>
    </rPh>
    <rPh sb="9" eb="11">
      <t>シュウエキ</t>
    </rPh>
    <phoneticPr fontId="4"/>
  </si>
  <si>
    <t>　　　経常外収益計</t>
    <rPh sb="3" eb="5">
      <t>ケイジョウ</t>
    </rPh>
    <rPh sb="5" eb="6">
      <t>ガイ</t>
    </rPh>
    <rPh sb="6" eb="8">
      <t>シュウエキ</t>
    </rPh>
    <rPh sb="8" eb="9">
      <t>ケイ</t>
    </rPh>
    <phoneticPr fontId="4"/>
  </si>
  <si>
    <t>　 (2)　経常外費用</t>
    <rPh sb="6" eb="8">
      <t>ケイジョウ</t>
    </rPh>
    <rPh sb="8" eb="9">
      <t>ガイ</t>
    </rPh>
    <rPh sb="9" eb="11">
      <t>ヒヨウ</t>
    </rPh>
    <phoneticPr fontId="4"/>
  </si>
  <si>
    <t xml:space="preserve">  　  経常外費用計</t>
    <rPh sb="5" eb="7">
      <t>ケイジョウ</t>
    </rPh>
    <rPh sb="7" eb="8">
      <t>ガイ</t>
    </rPh>
    <rPh sb="8" eb="10">
      <t>ヒヨウ</t>
    </rPh>
    <rPh sb="10" eb="11">
      <t>ケイ</t>
    </rPh>
    <phoneticPr fontId="4"/>
  </si>
  <si>
    <t>当期経常外増減額</t>
    <rPh sb="0" eb="2">
      <t>トウキ</t>
    </rPh>
    <rPh sb="2" eb="4">
      <t>ケイジョウ</t>
    </rPh>
    <rPh sb="4" eb="5">
      <t>ガイ</t>
    </rPh>
    <rPh sb="5" eb="8">
      <t>ゾウゲンガク</t>
    </rPh>
    <phoneticPr fontId="4"/>
  </si>
  <si>
    <t>他会計振替前当期一般財産増減額</t>
    <rPh sb="0" eb="1">
      <t>タ</t>
    </rPh>
    <rPh sb="1" eb="3">
      <t>カイケイ</t>
    </rPh>
    <rPh sb="3" eb="5">
      <t>フリカエ</t>
    </rPh>
    <rPh sb="5" eb="6">
      <t>マエ</t>
    </rPh>
    <rPh sb="6" eb="8">
      <t>トウキ</t>
    </rPh>
    <rPh sb="8" eb="10">
      <t>イッパン</t>
    </rPh>
    <rPh sb="10" eb="15">
      <t>ザイサンゾウゲンガク</t>
    </rPh>
    <phoneticPr fontId="4"/>
  </si>
  <si>
    <t>他会計振替額</t>
    <rPh sb="0" eb="1">
      <t>タ</t>
    </rPh>
    <rPh sb="1" eb="3">
      <t>カイケイ</t>
    </rPh>
    <rPh sb="3" eb="5">
      <t>フリカエ</t>
    </rPh>
    <rPh sb="5" eb="6">
      <t>ガク</t>
    </rPh>
    <phoneticPr fontId="4"/>
  </si>
  <si>
    <t>税引前当期一般正味財産増減額</t>
    <rPh sb="0" eb="3">
      <t>ゼイビキマエ</t>
    </rPh>
    <rPh sb="3" eb="11">
      <t>トウキイッパンショウミザイサン</t>
    </rPh>
    <rPh sb="11" eb="14">
      <t>ゾウゲンガク</t>
    </rPh>
    <phoneticPr fontId="4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</si>
  <si>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4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</si>
  <si>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1">
      <t>ゾウゲンガク</t>
    </rPh>
    <phoneticPr fontId="4"/>
  </si>
  <si>
    <t>一般正味財産期首残高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4"/>
  </si>
  <si>
    <t>一般正味財産期末残高</t>
    <rPh sb="0" eb="2">
      <t>イッパン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4"/>
  </si>
  <si>
    <t>Ⅱ　指定正味財産増減の部</t>
    <rPh sb="2" eb="4">
      <t>シテイ</t>
    </rPh>
    <rPh sb="4" eb="6">
      <t>ショウミ</t>
    </rPh>
    <rPh sb="6" eb="8">
      <t>ザイサン</t>
    </rPh>
    <rPh sb="8" eb="10">
      <t>ゾウゲン</t>
    </rPh>
    <rPh sb="11" eb="12">
      <t>ブ</t>
    </rPh>
    <phoneticPr fontId="4"/>
  </si>
  <si>
    <t>当期指定正味財産増減額</t>
    <rPh sb="0" eb="2">
      <t>トウキ</t>
    </rPh>
    <rPh sb="2" eb="4">
      <t>シテイ</t>
    </rPh>
    <rPh sb="4" eb="6">
      <t>ショウミ</t>
    </rPh>
    <rPh sb="6" eb="8">
      <t>ザイサン</t>
    </rPh>
    <rPh sb="8" eb="11">
      <t>ゾウゲンガク</t>
    </rPh>
    <phoneticPr fontId="4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</si>
  <si>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4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</si>
  <si>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4"/>
  </si>
  <si>
    <t>Ⅲ　正味財産期末残高</t>
    <rPh sb="2" eb="4">
      <t>ショウミ</t>
    </rPh>
    <rPh sb="4" eb="6">
      <t>ザイサン</t>
    </rPh>
    <rPh sb="6" eb="8">
      <t>キマツ</t>
    </rPh>
    <rPh sb="8" eb="9">
      <t>ザン</t>
    </rPh>
    <rPh sb="9" eb="10">
      <t>コウ</t>
    </rPh>
    <phoneticPr fontId="4"/>
  </si>
  <si>
    <t>源泉所得税</t>
    <rPh sb="0" eb="5">
      <t>ゲンセンショトクゼイ</t>
    </rPh>
    <phoneticPr fontId="3"/>
  </si>
  <si>
    <t xml:space="preserve">　　　資産運用益 </t>
    <rPh sb="3" eb="8">
      <t>シサンウンヨウエキ</t>
    </rPh>
    <phoneticPr fontId="3"/>
  </si>
  <si>
    <t>)</t>
    <phoneticPr fontId="3"/>
  </si>
  <si>
    <t>300万円×3％×6か月</t>
    <phoneticPr fontId="3"/>
  </si>
  <si>
    <t>受取配当金</t>
    <phoneticPr fontId="3"/>
  </si>
  <si>
    <t>2024年9月期　収支予算書</t>
    <rPh sb="4" eb="5">
      <t>ネン</t>
    </rPh>
    <rPh sb="6" eb="8">
      <t>ガツキ</t>
    </rPh>
    <rPh sb="9" eb="11">
      <t>シュウシ</t>
    </rPh>
    <rPh sb="11" eb="14">
      <t>ヨサンショ</t>
    </rPh>
    <phoneticPr fontId="4"/>
  </si>
  <si>
    <t>2023年10月1日から2024年9月30日まで</t>
    <rPh sb="4" eb="5">
      <t>ネン</t>
    </rPh>
    <rPh sb="7" eb="8">
      <t>ガツ</t>
    </rPh>
    <rPh sb="9" eb="10">
      <t>ニチ</t>
    </rPh>
    <rPh sb="16" eb="17">
      <t>ネン</t>
    </rPh>
    <rPh sb="18" eb="19">
      <t>ガツ</t>
    </rPh>
    <rPh sb="21" eb="22">
      <t>ニチ</t>
    </rPh>
    <phoneticPr fontId="4"/>
  </si>
  <si>
    <t>300万円×3％</t>
    <phoneticPr fontId="3"/>
  </si>
  <si>
    <t>前期決算見込み</t>
    <rPh sb="2" eb="4">
      <t>ケッサン</t>
    </rPh>
    <rPh sb="4" eb="6">
      <t>ミコ</t>
    </rPh>
    <phoneticPr fontId="4"/>
  </si>
  <si>
    <t>役員報酬</t>
    <rPh sb="0" eb="4">
      <t>ヤクインホウシュウ</t>
    </rPh>
    <phoneticPr fontId="3"/>
  </si>
  <si>
    <t>有価証券売却益</t>
    <rPh sb="0" eb="4">
      <t>ユウカショウケン</t>
    </rPh>
    <rPh sb="4" eb="7">
      <t>バイキャクエキ</t>
    </rPh>
    <phoneticPr fontId="3"/>
  </si>
  <si>
    <t>資産運用益計</t>
    <rPh sb="0" eb="5">
      <t>シサンウンヨウエキ</t>
    </rPh>
    <rPh sb="5" eb="6">
      <t>ケイ</t>
    </rPh>
    <phoneticPr fontId="3"/>
  </si>
  <si>
    <t>(単位：千..円）</t>
    <rPh sb="4" eb="5">
      <t>セン</t>
    </rPh>
    <rPh sb="7" eb="8">
      <t>エン</t>
    </rPh>
    <phoneticPr fontId="4"/>
  </si>
  <si>
    <t>役員報酬</t>
  </si>
  <si>
    <t>売買手数料、送金料</t>
    <rPh sb="0" eb="5">
      <t>バイバイテスウリョウ</t>
    </rPh>
    <rPh sb="6" eb="9">
      <t>ソウキンリョウ</t>
    </rPh>
    <phoneticPr fontId="4"/>
  </si>
  <si>
    <t>選考委員会、懇談会</t>
    <rPh sb="0" eb="5">
      <t>センコウイインカイ</t>
    </rPh>
    <rPh sb="6" eb="9">
      <t>コンダンカイ</t>
    </rPh>
    <phoneticPr fontId="4"/>
  </si>
  <si>
    <t>事業費計</t>
    <rPh sb="0" eb="4">
      <t>ジギョウヒケイ</t>
    </rPh>
    <phoneticPr fontId="3"/>
  </si>
  <si>
    <t>管理費計</t>
    <rPh sb="0" eb="4">
      <t>カンリヒケイ</t>
    </rPh>
    <phoneticPr fontId="3"/>
  </si>
  <si>
    <t>2025年9月期　収支予算書</t>
    <rPh sb="4" eb="5">
      <t>ネン</t>
    </rPh>
    <rPh sb="6" eb="8">
      <t>ガツキ</t>
    </rPh>
    <rPh sb="9" eb="11">
      <t>シュウシ</t>
    </rPh>
    <rPh sb="11" eb="14">
      <t>ヨサンショ</t>
    </rPh>
    <phoneticPr fontId="4"/>
  </si>
  <si>
    <t>2024年10月1日から2025年9月30日まで</t>
    <rPh sb="4" eb="5">
      <t>ネン</t>
    </rPh>
    <rPh sb="7" eb="8">
      <t>ガツ</t>
    </rPh>
    <rPh sb="9" eb="10">
      <t>ニチ</t>
    </rPh>
    <rPh sb="16" eb="17">
      <t>ネン</t>
    </rPh>
    <rPh sb="18" eb="19">
      <t>ガツ</t>
    </rPh>
    <rPh sb="21" eb="22">
      <t>ニチ</t>
    </rPh>
    <phoneticPr fontId="4"/>
  </si>
  <si>
    <t>465万円×6％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</si>
</sst>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&quot;△ &quot;#,##0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125">
    <xf numFmtId="0" fontId="0" fillId="0" borderId="0" xfId="0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0" xfId="1" quotePrefix="1" applyNumberFormat="1" applyFont="1" applyFill="1" applyBorder="1" applyAlignment="1">
      <alignment vertical="center"/>
    </xf>
    <xf numFmtId="41" fontId="5" fillId="0" borderId="0" xfId="1" quotePrefix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176" fontId="5" fillId="2" borderId="12" xfId="1" applyNumberFormat="1" applyFont="1" applyFill="1" applyBorder="1" applyAlignment="1">
      <alignment vertical="center"/>
    </xf>
    <xf numFmtId="176" fontId="5" fillId="2" borderId="12" xfId="1" applyNumberFormat="1" applyFont="1" applyFill="1" applyBorder="1" applyAlignment="1">
      <alignment horizontal="center" vertical="center"/>
    </xf>
    <xf numFmtId="176" fontId="5" fillId="2" borderId="13" xfId="1" applyNumberFormat="1" applyFont="1" applyFill="1" applyBorder="1" applyAlignment="1">
      <alignment vertical="center"/>
    </xf>
    <xf numFmtId="176" fontId="5" fillId="2" borderId="14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horizontal="center" vertical="center"/>
    </xf>
    <xf numFmtId="41" fontId="5" fillId="0" borderId="13" xfId="1" quotePrefix="1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horizontal="center" vertical="center"/>
    </xf>
    <xf numFmtId="176" fontId="5" fillId="0" borderId="13" xfId="1" quotePrefix="1" applyNumberFormat="1" applyFont="1" applyFill="1" applyBorder="1" applyAlignment="1">
      <alignment vertical="center"/>
    </xf>
    <xf numFmtId="176" fontId="5" fillId="0" borderId="7" xfId="2" applyNumberFormat="1" applyFont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176" fontId="5" fillId="0" borderId="13" xfId="1" applyNumberFormat="1" applyFont="1" applyFill="1" applyBorder="1" applyAlignment="1">
      <alignment vertical="center"/>
    </xf>
    <xf numFmtId="176" fontId="5" fillId="2" borderId="14" xfId="1" applyNumberFormat="1" applyFont="1" applyFill="1" applyBorder="1" applyAlignment="1">
      <alignment vertical="center"/>
    </xf>
    <xf numFmtId="176" fontId="5" fillId="0" borderId="14" xfId="1" quotePrefix="1" applyNumberFormat="1" applyFont="1" applyFill="1" applyBorder="1" applyAlignment="1">
      <alignment vertical="center"/>
    </xf>
    <xf numFmtId="176" fontId="5" fillId="0" borderId="11" xfId="1" quotePrefix="1" applyNumberFormat="1" applyFont="1" applyFill="1" applyBorder="1" applyAlignment="1">
      <alignment vertical="center"/>
    </xf>
    <xf numFmtId="176" fontId="5" fillId="0" borderId="5" xfId="1" quotePrefix="1" applyNumberFormat="1" applyFont="1" applyFill="1" applyBorder="1" applyAlignment="1">
      <alignment vertical="center"/>
    </xf>
    <xf numFmtId="41" fontId="5" fillId="0" borderId="4" xfId="1" applyNumberFormat="1" applyFont="1" applyFill="1" applyBorder="1" applyAlignment="1">
      <alignment vertical="center"/>
    </xf>
    <xf numFmtId="41" fontId="5" fillId="0" borderId="9" xfId="1" applyNumberFormat="1" applyFont="1" applyFill="1" applyBorder="1" applyAlignment="1">
      <alignment vertical="center"/>
    </xf>
    <xf numFmtId="176" fontId="5" fillId="0" borderId="10" xfId="1" quotePrefix="1" applyNumberFormat="1" applyFont="1" applyFill="1" applyBorder="1" applyAlignment="1">
      <alignment vertical="center"/>
    </xf>
    <xf numFmtId="176" fontId="5" fillId="0" borderId="12" xfId="1" quotePrefix="1" applyNumberFormat="1" applyFont="1" applyFill="1" applyBorder="1" applyAlignment="1">
      <alignment horizontal="center" vertical="center"/>
    </xf>
    <xf numFmtId="41" fontId="5" fillId="0" borderId="13" xfId="1" applyNumberFormat="1" applyFont="1" applyFill="1" applyBorder="1" applyAlignment="1">
      <alignment horizontal="right" vertical="center"/>
    </xf>
    <xf numFmtId="176" fontId="5" fillId="0" borderId="14" xfId="1" quotePrefix="1" applyNumberFormat="1" applyFont="1" applyFill="1" applyBorder="1" applyAlignment="1">
      <alignment horizontal="center" vertical="center"/>
    </xf>
    <xf numFmtId="176" fontId="5" fillId="0" borderId="13" xfId="1" applyNumberFormat="1" applyFont="1" applyFill="1" applyBorder="1" applyAlignment="1">
      <alignment horizontal="right" vertical="center"/>
    </xf>
    <xf numFmtId="176" fontId="5" fillId="0" borderId="15" xfId="1" applyNumberFormat="1" applyFont="1" applyFill="1" applyBorder="1" applyAlignment="1">
      <alignment vertical="center"/>
    </xf>
    <xf numFmtId="41" fontId="5" fillId="0" borderId="11" xfId="1" applyNumberFormat="1" applyFont="1" applyFill="1" applyBorder="1" applyAlignment="1">
      <alignment horizontal="center" vertical="center"/>
    </xf>
    <xf numFmtId="41" fontId="5" fillId="0" borderId="7" xfId="1" applyNumberFormat="1" applyFont="1" applyFill="1" applyBorder="1" applyAlignment="1">
      <alignment horizontal="center" vertical="center"/>
    </xf>
    <xf numFmtId="41" fontId="5" fillId="0" borderId="14" xfId="1" quotePrefix="1" applyNumberFormat="1" applyFont="1" applyFill="1" applyBorder="1" applyAlignment="1">
      <alignment horizontal="center" vertical="center"/>
    </xf>
    <xf numFmtId="41" fontId="5" fillId="0" borderId="12" xfId="1" quotePrefix="1" applyNumberFormat="1" applyFont="1" applyFill="1" applyBorder="1" applyAlignment="1">
      <alignment horizontal="center" vertical="center"/>
    </xf>
    <xf numFmtId="176" fontId="5" fillId="0" borderId="7" xfId="1" quotePrefix="1" applyNumberFormat="1" applyFont="1" applyFill="1" applyBorder="1" applyAlignment="1">
      <alignment horizontal="center" vertical="center"/>
    </xf>
    <xf numFmtId="176" fontId="5" fillId="0" borderId="11" xfId="1" quotePrefix="1" applyNumberFormat="1" applyFont="1" applyFill="1" applyBorder="1" applyAlignment="1">
      <alignment horizontal="center" vertical="center"/>
    </xf>
    <xf numFmtId="176" fontId="5" fillId="0" borderId="16" xfId="1" applyNumberFormat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horizontal="center" vertical="center"/>
    </xf>
    <xf numFmtId="176" fontId="5" fillId="0" borderId="17" xfId="1" applyNumberFormat="1" applyFont="1" applyFill="1" applyBorder="1" applyAlignment="1">
      <alignment vertical="center"/>
    </xf>
    <xf numFmtId="176" fontId="5" fillId="0" borderId="18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center" vertical="center" shrinkToFit="1"/>
    </xf>
    <xf numFmtId="176" fontId="5" fillId="0" borderId="0" xfId="1" applyNumberFormat="1" applyFont="1" applyFill="1" applyBorder="1" applyAlignment="1">
      <alignment horizontal="right" vertical="center" shrinkToFit="1"/>
    </xf>
    <xf numFmtId="176" fontId="6" fillId="0" borderId="5" xfId="1" applyNumberFormat="1" applyFont="1" applyFill="1" applyBorder="1" applyAlignment="1">
      <alignment vertical="center" shrinkToFit="1"/>
    </xf>
    <xf numFmtId="176" fontId="6" fillId="0" borderId="11" xfId="1" applyNumberFormat="1" applyFont="1" applyFill="1" applyBorder="1" applyAlignment="1">
      <alignment vertical="center" shrinkToFit="1"/>
    </xf>
    <xf numFmtId="41" fontId="6" fillId="0" borderId="11" xfId="1" applyNumberFormat="1" applyFont="1" applyFill="1" applyBorder="1" applyAlignment="1">
      <alignment vertical="center" shrinkToFit="1"/>
    </xf>
    <xf numFmtId="176" fontId="6" fillId="2" borderId="14" xfId="1" applyNumberFormat="1" applyFont="1" applyFill="1" applyBorder="1" applyAlignment="1">
      <alignment vertical="center" shrinkToFit="1"/>
    </xf>
    <xf numFmtId="41" fontId="6" fillId="0" borderId="14" xfId="1" applyNumberFormat="1" applyFont="1" applyFill="1" applyBorder="1" applyAlignment="1">
      <alignment vertical="center" shrinkToFit="1"/>
    </xf>
    <xf numFmtId="176" fontId="6" fillId="0" borderId="14" xfId="1" applyNumberFormat="1" applyFont="1" applyFill="1" applyBorder="1" applyAlignment="1">
      <alignment vertical="center" shrinkToFit="1"/>
    </xf>
    <xf numFmtId="176" fontId="6" fillId="0" borderId="14" xfId="1" quotePrefix="1" applyNumberFormat="1" applyFont="1" applyFill="1" applyBorder="1" applyAlignment="1">
      <alignment vertical="center" shrinkToFit="1"/>
    </xf>
    <xf numFmtId="176" fontId="6" fillId="0" borderId="18" xfId="1" applyNumberFormat="1" applyFont="1" applyFill="1" applyBorder="1" applyAlignment="1">
      <alignment vertical="center" shrinkToFit="1"/>
    </xf>
    <xf numFmtId="176" fontId="5" fillId="0" borderId="0" xfId="1" applyNumberFormat="1" applyFont="1" applyFill="1" applyBorder="1" applyAlignment="1">
      <alignment vertical="center" shrinkToFit="1"/>
    </xf>
    <xf numFmtId="176" fontId="5" fillId="0" borderId="19" xfId="2" applyNumberFormat="1" applyFont="1" applyBorder="1" applyAlignment="1">
      <alignment vertical="center"/>
    </xf>
    <xf numFmtId="176" fontId="5" fillId="0" borderId="20" xfId="1" applyNumberFormat="1" applyFont="1" applyFill="1" applyBorder="1" applyAlignment="1">
      <alignment horizontal="center" vertical="center"/>
    </xf>
    <xf numFmtId="176" fontId="5" fillId="0" borderId="19" xfId="1" applyNumberFormat="1" applyFont="1" applyFill="1" applyBorder="1" applyAlignment="1">
      <alignment vertical="center"/>
    </xf>
    <xf numFmtId="41" fontId="5" fillId="0" borderId="0" xfId="1" quotePrefix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vertical="center"/>
    </xf>
    <xf numFmtId="176" fontId="8" fillId="2" borderId="12" xfId="1" applyNumberFormat="1" applyFont="1" applyFill="1" applyBorder="1" applyAlignment="1">
      <alignment vertical="center"/>
    </xf>
    <xf numFmtId="176" fontId="8" fillId="2" borderId="12" xfId="1" applyNumberFormat="1" applyFont="1" applyFill="1" applyBorder="1" applyAlignment="1">
      <alignment horizontal="center" vertical="center"/>
    </xf>
    <xf numFmtId="176" fontId="8" fillId="2" borderId="13" xfId="1" applyNumberFormat="1" applyFont="1" applyFill="1" applyBorder="1" applyAlignment="1">
      <alignment vertical="center"/>
    </xf>
    <xf numFmtId="176" fontId="8" fillId="2" borderId="14" xfId="1" applyNumberFormat="1" applyFont="1" applyFill="1" applyBorder="1" applyAlignment="1">
      <alignment vertical="center"/>
    </xf>
    <xf numFmtId="176" fontId="8" fillId="2" borderId="14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center" vertical="center"/>
    </xf>
    <xf numFmtId="176" fontId="8" fillId="0" borderId="7" xfId="1" applyNumberFormat="1" applyFont="1" applyFill="1" applyBorder="1" applyAlignment="1">
      <alignment horizontal="center" vertical="center"/>
    </xf>
    <xf numFmtId="176" fontId="8" fillId="0" borderId="27" xfId="1" applyNumberFormat="1" applyFont="1" applyFill="1" applyBorder="1" applyAlignment="1">
      <alignment horizontal="center" vertical="center"/>
    </xf>
    <xf numFmtId="176" fontId="5" fillId="0" borderId="29" xfId="1" applyNumberFormat="1" applyFont="1" applyFill="1" applyBorder="1" applyAlignment="1">
      <alignment vertical="center"/>
    </xf>
    <xf numFmtId="176" fontId="6" fillId="0" borderId="30" xfId="1" applyNumberFormat="1" applyFont="1" applyFill="1" applyBorder="1" applyAlignment="1">
      <alignment vertical="center" shrinkToFit="1"/>
    </xf>
    <xf numFmtId="176" fontId="6" fillId="0" borderId="20" xfId="1" applyNumberFormat="1" applyFont="1" applyFill="1" applyBorder="1" applyAlignment="1">
      <alignment vertical="center" shrinkToFit="1"/>
    </xf>
    <xf numFmtId="176" fontId="5" fillId="0" borderId="20" xfId="1" applyNumberFormat="1" applyFont="1" applyFill="1" applyBorder="1" applyAlignment="1">
      <alignment vertical="center"/>
    </xf>
    <xf numFmtId="176" fontId="8" fillId="2" borderId="31" xfId="1" applyNumberFormat="1" applyFont="1" applyFill="1" applyBorder="1" applyAlignment="1">
      <alignment vertical="center"/>
    </xf>
    <xf numFmtId="176" fontId="9" fillId="2" borderId="32" xfId="1" applyNumberFormat="1" applyFont="1" applyFill="1" applyBorder="1" applyAlignment="1">
      <alignment vertical="center" shrinkToFit="1"/>
    </xf>
    <xf numFmtId="176" fontId="5" fillId="0" borderId="31" xfId="1" applyNumberFormat="1" applyFont="1" applyFill="1" applyBorder="1" applyAlignment="1">
      <alignment vertical="center"/>
    </xf>
    <xf numFmtId="41" fontId="6" fillId="0" borderId="32" xfId="1" applyNumberFormat="1" applyFont="1" applyFill="1" applyBorder="1" applyAlignment="1">
      <alignment vertical="center" shrinkToFit="1"/>
    </xf>
    <xf numFmtId="41" fontId="6" fillId="0" borderId="20" xfId="1" applyNumberFormat="1" applyFont="1" applyFill="1" applyBorder="1" applyAlignment="1">
      <alignment vertical="center" shrinkToFit="1"/>
    </xf>
    <xf numFmtId="176" fontId="6" fillId="0" borderId="32" xfId="1" applyNumberFormat="1" applyFont="1" applyFill="1" applyBorder="1" applyAlignment="1">
      <alignment vertical="center" shrinkToFit="1"/>
    </xf>
    <xf numFmtId="176" fontId="5" fillId="0" borderId="33" xfId="1" applyNumberFormat="1" applyFont="1" applyFill="1" applyBorder="1" applyAlignment="1">
      <alignment vertical="center"/>
    </xf>
    <xf numFmtId="176" fontId="6" fillId="0" borderId="32" xfId="1" quotePrefix="1" applyNumberFormat="1" applyFont="1" applyFill="1" applyBorder="1" applyAlignment="1">
      <alignment vertical="center" shrinkToFit="1"/>
    </xf>
    <xf numFmtId="176" fontId="5" fillId="0" borderId="34" xfId="1" applyNumberFormat="1" applyFont="1" applyFill="1" applyBorder="1" applyAlignment="1">
      <alignment vertical="center"/>
    </xf>
    <xf numFmtId="176" fontId="5" fillId="0" borderId="35" xfId="1" applyNumberFormat="1" applyFont="1" applyFill="1" applyBorder="1" applyAlignment="1">
      <alignment vertical="center"/>
    </xf>
    <xf numFmtId="176" fontId="5" fillId="0" borderId="35" xfId="1" applyNumberFormat="1" applyFont="1" applyFill="1" applyBorder="1" applyAlignment="1">
      <alignment horizontal="center" vertical="center"/>
    </xf>
    <xf numFmtId="176" fontId="5" fillId="0" borderId="36" xfId="1" applyNumberFormat="1" applyFont="1" applyFill="1" applyBorder="1" applyAlignment="1">
      <alignment vertical="center"/>
    </xf>
    <xf numFmtId="176" fontId="5" fillId="0" borderId="37" xfId="1" applyNumberFormat="1" applyFont="1" applyFill="1" applyBorder="1" applyAlignment="1">
      <alignment horizontal="center" vertical="center"/>
    </xf>
    <xf numFmtId="176" fontId="6" fillId="0" borderId="38" xfId="1" applyNumberFormat="1" applyFont="1" applyFill="1" applyBorder="1" applyAlignment="1">
      <alignment vertical="center" shrinkToFit="1"/>
    </xf>
    <xf numFmtId="176" fontId="2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 wrapText="1"/>
    </xf>
    <xf numFmtId="176" fontId="5" fillId="0" borderId="8" xfId="1" applyNumberFormat="1" applyFont="1" applyFill="1" applyBorder="1" applyAlignment="1">
      <alignment horizontal="center" vertical="center" wrapText="1"/>
    </xf>
    <xf numFmtId="176" fontId="5" fillId="0" borderId="5" xfId="1" applyNumberFormat="1" applyFont="1" applyFill="1" applyBorder="1" applyAlignment="1">
      <alignment horizontal="center" vertical="center" shrinkToFit="1"/>
    </xf>
    <xf numFmtId="176" fontId="5" fillId="0" borderId="10" xfId="1" applyNumberFormat="1" applyFont="1" applyFill="1" applyBorder="1" applyAlignment="1">
      <alignment horizontal="center" vertical="center" shrinkToFit="1"/>
    </xf>
    <xf numFmtId="176" fontId="8" fillId="0" borderId="0" xfId="1" applyNumberFormat="1" applyFont="1" applyFill="1" applyBorder="1" applyAlignment="1">
      <alignment horizontal="center" vertical="center"/>
    </xf>
    <xf numFmtId="176" fontId="8" fillId="0" borderId="21" xfId="1" applyNumberFormat="1" applyFont="1" applyFill="1" applyBorder="1" applyAlignment="1">
      <alignment horizontal="center" vertical="center"/>
    </xf>
    <xf numFmtId="176" fontId="8" fillId="0" borderId="22" xfId="1" applyNumberFormat="1" applyFont="1" applyFill="1" applyBorder="1" applyAlignment="1">
      <alignment horizontal="center" vertical="center"/>
    </xf>
    <xf numFmtId="176" fontId="8" fillId="0" borderId="23" xfId="1" applyNumberFormat="1" applyFont="1" applyFill="1" applyBorder="1" applyAlignment="1">
      <alignment horizontal="center" vertical="center"/>
    </xf>
    <xf numFmtId="176" fontId="8" fillId="0" borderId="24" xfId="1" applyNumberFormat="1" applyFont="1" applyFill="1" applyBorder="1" applyAlignment="1">
      <alignment horizontal="center" vertical="center"/>
    </xf>
    <xf numFmtId="176" fontId="8" fillId="0" borderId="25" xfId="1" applyNumberFormat="1" applyFont="1" applyFill="1" applyBorder="1" applyAlignment="1">
      <alignment horizontal="center" vertical="center"/>
    </xf>
    <xf numFmtId="176" fontId="8" fillId="0" borderId="8" xfId="1" applyNumberFormat="1" applyFont="1" applyFill="1" applyBorder="1" applyAlignment="1">
      <alignment horizontal="center" vertical="center"/>
    </xf>
    <xf numFmtId="176" fontId="8" fillId="0" borderId="9" xfId="1" applyNumberFormat="1" applyFont="1" applyFill="1" applyBorder="1" applyAlignment="1">
      <alignment horizontal="center" vertical="center"/>
    </xf>
    <xf numFmtId="176" fontId="8" fillId="0" borderId="10" xfId="1" applyNumberFormat="1" applyFont="1" applyFill="1" applyBorder="1" applyAlignment="1">
      <alignment horizontal="center" vertical="center"/>
    </xf>
    <xf numFmtId="176" fontId="8" fillId="0" borderId="23" xfId="1" applyNumberFormat="1" applyFont="1" applyFill="1" applyBorder="1" applyAlignment="1">
      <alignment horizontal="center" vertical="center" wrapText="1"/>
    </xf>
    <xf numFmtId="176" fontId="8" fillId="0" borderId="8" xfId="1" applyNumberFormat="1" applyFont="1" applyFill="1" applyBorder="1" applyAlignment="1">
      <alignment horizontal="center" vertical="center" wrapText="1"/>
    </xf>
    <xf numFmtId="176" fontId="8" fillId="0" borderId="26" xfId="1" applyNumberFormat="1" applyFont="1" applyFill="1" applyBorder="1" applyAlignment="1">
      <alignment horizontal="center" vertical="center" shrinkToFit="1"/>
    </xf>
    <xf numFmtId="176" fontId="8" fillId="0" borderId="28" xfId="1" applyNumberFormat="1" applyFont="1" applyFill="1" applyBorder="1" applyAlignment="1">
      <alignment horizontal="center" vertical="center" shrinkToFi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06;&#38988;/&#26666;&#20385;&#31639;&#2345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株価(23)"/>
      <sheetName val="1表-1"/>
      <sheetName val="1表-2"/>
      <sheetName val="2表"/>
      <sheetName val="3表"/>
      <sheetName val="4表"/>
      <sheetName val="4表ハスコム"/>
      <sheetName val="4表ハスコム 辻本郷"/>
      <sheetName val="4表ハスコム 辻本郷 (2)"/>
      <sheetName val="5表"/>
      <sheetName val="6表"/>
      <sheetName val="７表"/>
      <sheetName val="8表"/>
      <sheetName val="判定"/>
    </sheetNames>
    <sheetDataSet>
      <sheetData sheetId="0">
        <row r="5">
          <cell r="A5">
            <v>1</v>
          </cell>
          <cell r="B5" t="str">
            <v>鉱業、採石業、砂利採取業</v>
          </cell>
          <cell r="E5">
            <v>4.5</v>
          </cell>
          <cell r="F5">
            <v>36</v>
          </cell>
          <cell r="G5">
            <v>426</v>
          </cell>
          <cell r="H5">
            <v>372</v>
          </cell>
          <cell r="I5">
            <v>293</v>
          </cell>
          <cell r="J5">
            <v>311</v>
          </cell>
          <cell r="K5">
            <v>344</v>
          </cell>
          <cell r="L5">
            <v>382</v>
          </cell>
          <cell r="W5" t="str">
            <v>鉱業、採石業、砂利採取業</v>
          </cell>
        </row>
        <row r="6">
          <cell r="A6">
            <v>2</v>
          </cell>
          <cell r="B6" t="str">
            <v>建設業</v>
          </cell>
          <cell r="E6">
            <v>2.8</v>
          </cell>
          <cell r="F6">
            <v>14</v>
          </cell>
          <cell r="G6">
            <v>207</v>
          </cell>
          <cell r="H6">
            <v>99</v>
          </cell>
          <cell r="I6">
            <v>94</v>
          </cell>
          <cell r="J6">
            <v>101</v>
          </cell>
          <cell r="K6">
            <v>106</v>
          </cell>
          <cell r="L6">
            <v>107</v>
          </cell>
          <cell r="W6" t="str">
            <v>建設業</v>
          </cell>
        </row>
        <row r="7">
          <cell r="A7">
            <v>3</v>
          </cell>
          <cell r="C7" t="str">
            <v>総合工事業</v>
          </cell>
          <cell r="E7">
            <v>2.1</v>
          </cell>
          <cell r="F7">
            <v>12</v>
          </cell>
          <cell r="G7">
            <v>159</v>
          </cell>
          <cell r="H7">
            <v>71</v>
          </cell>
          <cell r="I7">
            <v>69</v>
          </cell>
          <cell r="J7">
            <v>75</v>
          </cell>
          <cell r="K7">
            <v>80</v>
          </cell>
          <cell r="L7">
            <v>82</v>
          </cell>
          <cell r="W7" t="str">
            <v>総合工事業</v>
          </cell>
        </row>
        <row r="8">
          <cell r="A8">
            <v>4</v>
          </cell>
          <cell r="D8" t="str">
            <v>建築工事業（木造建築工事業を除く）</v>
          </cell>
          <cell r="E8">
            <v>2.8</v>
          </cell>
          <cell r="F8">
            <v>19</v>
          </cell>
          <cell r="G8">
            <v>148</v>
          </cell>
          <cell r="H8">
            <v>91</v>
          </cell>
          <cell r="I8">
            <v>90</v>
          </cell>
          <cell r="J8">
            <v>100</v>
          </cell>
          <cell r="K8">
            <v>106</v>
          </cell>
          <cell r="L8">
            <v>106</v>
          </cell>
          <cell r="W8" t="str">
            <v>建築工事業（木造建築工事業を除く）</v>
          </cell>
        </row>
        <row r="9">
          <cell r="A9">
            <v>5</v>
          </cell>
          <cell r="D9" t="str">
            <v>その他の総合工事業</v>
          </cell>
          <cell r="E9">
            <v>1.9</v>
          </cell>
          <cell r="F9">
            <v>9</v>
          </cell>
          <cell r="G9">
            <v>162</v>
          </cell>
          <cell r="H9">
            <v>64</v>
          </cell>
          <cell r="I9">
            <v>61</v>
          </cell>
          <cell r="J9">
            <v>65</v>
          </cell>
          <cell r="K9">
            <v>70</v>
          </cell>
          <cell r="L9">
            <v>72</v>
          </cell>
          <cell r="W9" t="str">
            <v>その他の総合工事業</v>
          </cell>
        </row>
        <row r="10">
          <cell r="A10">
            <v>6</v>
          </cell>
          <cell r="C10" t="str">
            <v>職別工事業</v>
          </cell>
          <cell r="E10">
            <v>1.9</v>
          </cell>
          <cell r="F10">
            <v>10</v>
          </cell>
          <cell r="G10">
            <v>198</v>
          </cell>
          <cell r="H10">
            <v>72</v>
          </cell>
          <cell r="I10">
            <v>64</v>
          </cell>
          <cell r="J10">
            <v>69</v>
          </cell>
          <cell r="K10">
            <v>73</v>
          </cell>
          <cell r="L10">
            <v>74</v>
          </cell>
          <cell r="W10" t="str">
            <v>職別工事業</v>
          </cell>
        </row>
        <row r="11">
          <cell r="A11">
            <v>7</v>
          </cell>
          <cell r="C11" t="str">
            <v>設備工事業</v>
          </cell>
          <cell r="E11">
            <v>4</v>
          </cell>
          <cell r="F11">
            <v>18</v>
          </cell>
          <cell r="G11">
            <v>2810</v>
          </cell>
          <cell r="H11">
            <v>145</v>
          </cell>
          <cell r="I11">
            <v>136</v>
          </cell>
          <cell r="J11">
            <v>145</v>
          </cell>
          <cell r="K11">
            <v>150</v>
          </cell>
          <cell r="L11">
            <v>152</v>
          </cell>
          <cell r="W11" t="str">
            <v>設備工事業</v>
          </cell>
        </row>
        <row r="12">
          <cell r="A12">
            <v>8</v>
          </cell>
          <cell r="D12" t="str">
            <v>電気工事業</v>
          </cell>
          <cell r="E12">
            <v>3</v>
          </cell>
          <cell r="F12">
            <v>17</v>
          </cell>
          <cell r="G12">
            <v>341</v>
          </cell>
          <cell r="H12">
            <v>139</v>
          </cell>
          <cell r="I12">
            <v>125</v>
          </cell>
          <cell r="J12">
            <v>132</v>
          </cell>
          <cell r="K12">
            <v>136</v>
          </cell>
          <cell r="L12">
            <v>137</v>
          </cell>
          <cell r="W12" t="str">
            <v>電気工事業</v>
          </cell>
        </row>
        <row r="13">
          <cell r="A13">
            <v>9</v>
          </cell>
          <cell r="D13" t="str">
            <v>電気通信・信号装置工事業</v>
          </cell>
          <cell r="E13">
            <v>4.7</v>
          </cell>
          <cell r="F13">
            <v>13</v>
          </cell>
          <cell r="G13">
            <v>277</v>
          </cell>
          <cell r="H13">
            <v>152</v>
          </cell>
          <cell r="I13">
            <v>145</v>
          </cell>
          <cell r="J13">
            <v>155</v>
          </cell>
          <cell r="K13">
            <v>161</v>
          </cell>
          <cell r="L13">
            <v>159</v>
          </cell>
          <cell r="W13" t="str">
            <v>電気通信・信号装置工事業</v>
          </cell>
        </row>
        <row r="14">
          <cell r="A14">
            <v>10</v>
          </cell>
          <cell r="D14" t="str">
            <v>その他の設備工事業</v>
          </cell>
          <cell r="E14">
            <v>4.2</v>
          </cell>
          <cell r="F14">
            <v>21</v>
          </cell>
          <cell r="G14">
            <v>244</v>
          </cell>
          <cell r="H14">
            <v>144</v>
          </cell>
          <cell r="I14">
            <v>138</v>
          </cell>
          <cell r="J14">
            <v>146</v>
          </cell>
          <cell r="K14">
            <v>153</v>
          </cell>
          <cell r="L14">
            <v>157</v>
          </cell>
          <cell r="W14" t="str">
            <v>その他の設備工事業</v>
          </cell>
        </row>
        <row r="15">
          <cell r="A15">
            <v>11</v>
          </cell>
          <cell r="B15" t="str">
            <v>製造業</v>
          </cell>
          <cell r="E15">
            <v>4.0999999999999996</v>
          </cell>
          <cell r="F15">
            <v>14</v>
          </cell>
          <cell r="G15">
            <v>218</v>
          </cell>
          <cell r="H15">
            <v>184</v>
          </cell>
          <cell r="I15">
            <v>174</v>
          </cell>
          <cell r="J15">
            <v>187</v>
          </cell>
          <cell r="K15">
            <v>196</v>
          </cell>
          <cell r="L15">
            <v>201</v>
          </cell>
          <cell r="W15" t="str">
            <v>製造業</v>
          </cell>
        </row>
        <row r="16">
          <cell r="A16">
            <v>12</v>
          </cell>
          <cell r="C16" t="str">
            <v>食料品製造</v>
          </cell>
          <cell r="E16">
            <v>4</v>
          </cell>
          <cell r="F16">
            <v>26</v>
          </cell>
          <cell r="G16">
            <v>261</v>
          </cell>
          <cell r="H16">
            <v>231</v>
          </cell>
          <cell r="I16">
            <v>223</v>
          </cell>
          <cell r="J16">
            <v>243</v>
          </cell>
          <cell r="K16">
            <v>248</v>
          </cell>
          <cell r="L16">
            <v>248</v>
          </cell>
          <cell r="W16" t="str">
            <v>食料品製造</v>
          </cell>
        </row>
        <row r="17">
          <cell r="A17">
            <v>13</v>
          </cell>
          <cell r="D17" t="str">
            <v>畜産食料品製造業</v>
          </cell>
          <cell r="E17">
            <v>1.8</v>
          </cell>
          <cell r="F17">
            <v>14</v>
          </cell>
          <cell r="G17">
            <v>130</v>
          </cell>
          <cell r="H17">
            <v>114</v>
          </cell>
          <cell r="I17">
            <v>107</v>
          </cell>
          <cell r="J17">
            <v>109</v>
          </cell>
          <cell r="K17">
            <v>113</v>
          </cell>
          <cell r="L17">
            <v>114</v>
          </cell>
          <cell r="W17" t="str">
            <v>畜産食料品製造業</v>
          </cell>
        </row>
        <row r="18">
          <cell r="A18">
            <v>14</v>
          </cell>
          <cell r="D18" t="str">
            <v>パン・菓子製造業</v>
          </cell>
          <cell r="E18">
            <v>7.5</v>
          </cell>
          <cell r="F18">
            <v>52</v>
          </cell>
          <cell r="G18">
            <v>594</v>
          </cell>
          <cell r="H18">
            <v>557</v>
          </cell>
          <cell r="I18">
            <v>547</v>
          </cell>
          <cell r="J18">
            <v>551</v>
          </cell>
          <cell r="K18">
            <v>553</v>
          </cell>
          <cell r="L18">
            <v>560</v>
          </cell>
          <cell r="W18" t="str">
            <v>パン・菓子製造業</v>
          </cell>
        </row>
        <row r="19">
          <cell r="A19">
            <v>15</v>
          </cell>
          <cell r="D19" t="str">
            <v>その他の食料品製造業</v>
          </cell>
          <cell r="E19">
            <v>3.8</v>
          </cell>
          <cell r="F19">
            <v>24</v>
          </cell>
          <cell r="G19">
            <v>225</v>
          </cell>
          <cell r="H19">
            <v>195</v>
          </cell>
          <cell r="I19">
            <v>188</v>
          </cell>
          <cell r="J19">
            <v>217</v>
          </cell>
          <cell r="K19">
            <v>222</v>
          </cell>
          <cell r="L19">
            <v>221</v>
          </cell>
          <cell r="W19" t="str">
            <v>その他の食料品製造業</v>
          </cell>
        </row>
        <row r="20">
          <cell r="A20">
            <v>16</v>
          </cell>
          <cell r="C20" t="str">
            <v>飲料・たばこ・飼料製造業</v>
          </cell>
          <cell r="E20">
            <v>4.7</v>
          </cell>
          <cell r="F20">
            <v>20</v>
          </cell>
          <cell r="G20">
            <v>289</v>
          </cell>
          <cell r="H20">
            <v>184</v>
          </cell>
          <cell r="I20">
            <v>174</v>
          </cell>
          <cell r="J20">
            <v>185</v>
          </cell>
          <cell r="K20">
            <v>192</v>
          </cell>
          <cell r="L20">
            <v>193</v>
          </cell>
          <cell r="W20" t="str">
            <v>飲料・たばこ・飼料製造業</v>
          </cell>
        </row>
        <row r="21">
          <cell r="A21">
            <v>17</v>
          </cell>
          <cell r="C21" t="str">
            <v>繊維工業</v>
          </cell>
          <cell r="E21">
            <v>3.4</v>
          </cell>
          <cell r="F21">
            <v>7</v>
          </cell>
          <cell r="G21">
            <v>166</v>
          </cell>
          <cell r="H21">
            <v>118</v>
          </cell>
          <cell r="I21">
            <v>115</v>
          </cell>
          <cell r="J21">
            <v>122</v>
          </cell>
          <cell r="K21">
            <v>126</v>
          </cell>
          <cell r="L21">
            <v>128</v>
          </cell>
          <cell r="W21" t="str">
            <v>繊維工業</v>
          </cell>
        </row>
        <row r="22">
          <cell r="A22">
            <v>18</v>
          </cell>
          <cell r="C22" t="str">
            <v>パルプ・紙・紙加工品製造業</v>
          </cell>
          <cell r="E22">
            <v>2.9</v>
          </cell>
          <cell r="F22">
            <v>18</v>
          </cell>
          <cell r="G22">
            <v>189</v>
          </cell>
          <cell r="H22">
            <v>118</v>
          </cell>
          <cell r="I22">
            <v>116</v>
          </cell>
          <cell r="J22">
            <v>120</v>
          </cell>
          <cell r="K22">
            <v>124</v>
          </cell>
          <cell r="L22">
            <v>127</v>
          </cell>
          <cell r="W22" t="str">
            <v>パルプ・紙・紙加工品製造業</v>
          </cell>
        </row>
        <row r="23">
          <cell r="A23">
            <v>19</v>
          </cell>
          <cell r="C23" t="str">
            <v>印刷・同関連業</v>
          </cell>
          <cell r="E23">
            <v>4.5</v>
          </cell>
          <cell r="F23">
            <v>8</v>
          </cell>
          <cell r="G23">
            <v>225</v>
          </cell>
          <cell r="H23">
            <v>134</v>
          </cell>
          <cell r="I23">
            <v>115</v>
          </cell>
          <cell r="J23">
            <v>122</v>
          </cell>
          <cell r="K23">
            <v>127</v>
          </cell>
          <cell r="L23">
            <v>127</v>
          </cell>
          <cell r="W23" t="str">
            <v>印刷・同関連業</v>
          </cell>
        </row>
        <row r="24">
          <cell r="A24">
            <v>20</v>
          </cell>
          <cell r="C24" t="str">
            <v>化学工業</v>
          </cell>
          <cell r="E24">
            <v>5.4</v>
          </cell>
          <cell r="F24">
            <v>28</v>
          </cell>
          <cell r="G24">
            <v>269</v>
          </cell>
          <cell r="H24">
            <v>294</v>
          </cell>
          <cell r="I24">
            <v>273</v>
          </cell>
          <cell r="J24">
            <v>288</v>
          </cell>
          <cell r="K24">
            <v>297</v>
          </cell>
          <cell r="L24">
            <v>299</v>
          </cell>
          <cell r="W24" t="str">
            <v>化学工業</v>
          </cell>
        </row>
        <row r="25">
          <cell r="A25">
            <v>21</v>
          </cell>
          <cell r="D25" t="str">
            <v>有機化学工業製品製造業</v>
          </cell>
          <cell r="E25">
            <v>3.7</v>
          </cell>
          <cell r="F25">
            <v>11</v>
          </cell>
          <cell r="G25">
            <v>168</v>
          </cell>
          <cell r="H25">
            <v>166</v>
          </cell>
          <cell r="I25">
            <v>157</v>
          </cell>
          <cell r="J25">
            <v>167</v>
          </cell>
          <cell r="K25">
            <v>180</v>
          </cell>
          <cell r="L25">
            <v>188</v>
          </cell>
          <cell r="W25" t="str">
            <v>有機化学工業製品製造業</v>
          </cell>
        </row>
        <row r="26">
          <cell r="A26">
            <v>22</v>
          </cell>
          <cell r="D26" t="str">
            <v>油脂加工製品・石鹸・合成洗剤・界面活性剤・塗料製造業</v>
          </cell>
          <cell r="E26">
            <v>3.4</v>
          </cell>
          <cell r="F26">
            <v>19</v>
          </cell>
          <cell r="G26">
            <v>222</v>
          </cell>
          <cell r="H26">
            <v>153</v>
          </cell>
          <cell r="I26">
            <v>151</v>
          </cell>
          <cell r="J26">
            <v>163</v>
          </cell>
          <cell r="K26">
            <v>173</v>
          </cell>
          <cell r="L26">
            <v>177</v>
          </cell>
          <cell r="W26" t="str">
            <v>油脂加工製品・石鹸・合成洗剤・界面活性剤・塗料製造業</v>
          </cell>
        </row>
        <row r="27">
          <cell r="A27">
            <v>23</v>
          </cell>
          <cell r="D27" t="str">
            <v>医薬品製造業</v>
          </cell>
          <cell r="E27">
            <v>10.7</v>
          </cell>
          <cell r="F27">
            <v>70</v>
          </cell>
          <cell r="G27">
            <v>512</v>
          </cell>
          <cell r="H27">
            <v>692</v>
          </cell>
          <cell r="I27">
            <v>629</v>
          </cell>
          <cell r="J27">
            <v>654</v>
          </cell>
          <cell r="K27">
            <v>646</v>
          </cell>
          <cell r="L27">
            <v>638</v>
          </cell>
          <cell r="W27" t="str">
            <v>医薬品製造業</v>
          </cell>
        </row>
        <row r="28">
          <cell r="A28">
            <v>24</v>
          </cell>
          <cell r="D28" t="str">
            <v>その他の化学工業</v>
          </cell>
          <cell r="E28">
            <v>4.5</v>
          </cell>
          <cell r="F28">
            <v>19</v>
          </cell>
          <cell r="G28">
            <v>221</v>
          </cell>
          <cell r="H28">
            <v>223</v>
          </cell>
          <cell r="I28">
            <v>208</v>
          </cell>
          <cell r="J28">
            <v>223</v>
          </cell>
          <cell r="K28">
            <v>235</v>
          </cell>
          <cell r="L28">
            <v>238</v>
          </cell>
          <cell r="W28" t="str">
            <v>その他の化学工業</v>
          </cell>
        </row>
        <row r="29">
          <cell r="A29">
            <v>25</v>
          </cell>
          <cell r="C29" t="str">
            <v>プラスチック製品製造業</v>
          </cell>
          <cell r="E29">
            <v>2.9</v>
          </cell>
          <cell r="F29">
            <v>8</v>
          </cell>
          <cell r="G29">
            <v>165</v>
          </cell>
          <cell r="H29">
            <v>111</v>
          </cell>
          <cell r="I29">
            <v>105</v>
          </cell>
          <cell r="J29">
            <v>114</v>
          </cell>
          <cell r="K29">
            <v>120</v>
          </cell>
          <cell r="L29">
            <v>121</v>
          </cell>
          <cell r="W29" t="str">
            <v>プラスチック製品製造業</v>
          </cell>
        </row>
        <row r="30">
          <cell r="A30">
            <v>26</v>
          </cell>
          <cell r="C30" t="str">
            <v>ゴム製品製造業</v>
          </cell>
          <cell r="E30">
            <v>2.8</v>
          </cell>
          <cell r="F30">
            <v>12</v>
          </cell>
          <cell r="G30">
            <v>173</v>
          </cell>
          <cell r="H30">
            <v>126</v>
          </cell>
          <cell r="I30">
            <v>122</v>
          </cell>
          <cell r="J30">
            <v>134</v>
          </cell>
          <cell r="K30">
            <v>139</v>
          </cell>
          <cell r="L30">
            <v>146</v>
          </cell>
          <cell r="W30" t="str">
            <v>ゴム製品製造業</v>
          </cell>
        </row>
        <row r="31">
          <cell r="A31">
            <v>27</v>
          </cell>
          <cell r="C31" t="str">
            <v>窯業・土石製品製造業</v>
          </cell>
          <cell r="E31">
            <v>2.2000000000000002</v>
          </cell>
          <cell r="F31">
            <v>7</v>
          </cell>
          <cell r="G31">
            <v>154</v>
          </cell>
          <cell r="H31">
            <v>103</v>
          </cell>
          <cell r="I31">
            <v>97</v>
          </cell>
          <cell r="J31">
            <v>103</v>
          </cell>
          <cell r="K31">
            <v>107</v>
          </cell>
          <cell r="L31">
            <v>113</v>
          </cell>
          <cell r="W31" t="str">
            <v>窯業・土石製品製造業</v>
          </cell>
        </row>
        <row r="32">
          <cell r="A32">
            <v>28</v>
          </cell>
          <cell r="D32" t="str">
            <v>セメント・同製品製造業</v>
          </cell>
          <cell r="E32">
            <v>1.2</v>
          </cell>
          <cell r="F32">
            <v>4</v>
          </cell>
          <cell r="G32">
            <v>106</v>
          </cell>
          <cell r="H32">
            <v>48</v>
          </cell>
          <cell r="I32">
            <v>47</v>
          </cell>
          <cell r="J32">
            <v>48</v>
          </cell>
          <cell r="K32">
            <v>50</v>
          </cell>
          <cell r="L32">
            <v>51</v>
          </cell>
          <cell r="W32" t="str">
            <v>セメント・同製品製造業</v>
          </cell>
        </row>
        <row r="33">
          <cell r="A33">
            <v>29</v>
          </cell>
          <cell r="D33" t="str">
            <v>その他の窯業・土石製品製造業</v>
          </cell>
          <cell r="E33">
            <v>2.6</v>
          </cell>
          <cell r="F33">
            <v>9</v>
          </cell>
          <cell r="G33">
            <v>174</v>
          </cell>
          <cell r="H33">
            <v>125</v>
          </cell>
          <cell r="I33">
            <v>118</v>
          </cell>
          <cell r="J33">
            <v>125</v>
          </cell>
          <cell r="K33">
            <v>131</v>
          </cell>
          <cell r="L33">
            <v>139</v>
          </cell>
          <cell r="W33" t="str">
            <v>その他の窯業・土石製品製造業</v>
          </cell>
        </row>
        <row r="34">
          <cell r="A34">
            <v>30</v>
          </cell>
          <cell r="C34" t="str">
            <v>鉄鋼業</v>
          </cell>
          <cell r="E34">
            <v>3.6</v>
          </cell>
          <cell r="F34">
            <v>4</v>
          </cell>
          <cell r="G34">
            <v>174</v>
          </cell>
          <cell r="H34">
            <v>166</v>
          </cell>
          <cell r="I34">
            <v>160</v>
          </cell>
          <cell r="J34">
            <v>169</v>
          </cell>
          <cell r="K34">
            <v>176</v>
          </cell>
          <cell r="L34">
            <v>189</v>
          </cell>
          <cell r="W34" t="str">
            <v>鉄鋼業</v>
          </cell>
        </row>
        <row r="35">
          <cell r="A35">
            <v>31</v>
          </cell>
          <cell r="C35" t="str">
            <v>非鉄金属製造業</v>
          </cell>
          <cell r="E35">
            <v>2.2999999999999998</v>
          </cell>
          <cell r="F35">
            <v>7</v>
          </cell>
          <cell r="G35">
            <v>137</v>
          </cell>
          <cell r="H35">
            <v>115</v>
          </cell>
          <cell r="I35">
            <v>116</v>
          </cell>
          <cell r="J35">
            <v>120</v>
          </cell>
          <cell r="K35">
            <v>128</v>
          </cell>
          <cell r="L35">
            <v>142</v>
          </cell>
          <cell r="W35" t="str">
            <v>非鉄金属製造業</v>
          </cell>
        </row>
        <row r="36">
          <cell r="A36">
            <v>32</v>
          </cell>
          <cell r="C36" t="str">
            <v>金属製品製造業</v>
          </cell>
          <cell r="E36">
            <v>6</v>
          </cell>
          <cell r="F36">
            <v>18</v>
          </cell>
          <cell r="G36">
            <v>342</v>
          </cell>
          <cell r="H36">
            <v>232</v>
          </cell>
          <cell r="I36">
            <v>213</v>
          </cell>
          <cell r="J36">
            <v>228</v>
          </cell>
          <cell r="K36">
            <v>237</v>
          </cell>
          <cell r="L36">
            <v>242</v>
          </cell>
          <cell r="W36" t="str">
            <v>金属製品製造業</v>
          </cell>
        </row>
        <row r="37">
          <cell r="A37">
            <v>33</v>
          </cell>
          <cell r="D37" t="str">
            <v>建築用・建築用金物製品製造業</v>
          </cell>
          <cell r="E37">
            <v>4.7</v>
          </cell>
          <cell r="F37">
            <v>18</v>
          </cell>
          <cell r="G37">
            <v>493</v>
          </cell>
          <cell r="H37">
            <v>141</v>
          </cell>
          <cell r="I37">
            <v>131</v>
          </cell>
          <cell r="J37">
            <v>137</v>
          </cell>
          <cell r="K37">
            <v>145</v>
          </cell>
          <cell r="L37">
            <v>148</v>
          </cell>
          <cell r="W37" t="str">
            <v>建築用・建築用金物製品製造業</v>
          </cell>
        </row>
        <row r="38">
          <cell r="A38">
            <v>34</v>
          </cell>
          <cell r="D38" t="str">
            <v>その他の金属製品製造業</v>
          </cell>
          <cell r="E38">
            <v>6.4</v>
          </cell>
          <cell r="F38">
            <v>19</v>
          </cell>
          <cell r="G38">
            <v>291</v>
          </cell>
          <cell r="H38">
            <v>263</v>
          </cell>
          <cell r="I38">
            <v>242</v>
          </cell>
          <cell r="J38">
            <v>259</v>
          </cell>
          <cell r="K38">
            <v>269</v>
          </cell>
          <cell r="L38">
            <v>274</v>
          </cell>
          <cell r="W38" t="str">
            <v>その他の金属製品製造業</v>
          </cell>
        </row>
        <row r="39">
          <cell r="A39">
            <v>35</v>
          </cell>
          <cell r="C39" t="str">
            <v>はん用機械器具製造業</v>
          </cell>
          <cell r="E39">
            <v>3.1</v>
          </cell>
          <cell r="F39">
            <v>10</v>
          </cell>
          <cell r="G39">
            <v>185</v>
          </cell>
          <cell r="H39">
            <v>134</v>
          </cell>
          <cell r="I39">
            <v>127</v>
          </cell>
          <cell r="J39">
            <v>137</v>
          </cell>
          <cell r="K39">
            <v>145</v>
          </cell>
          <cell r="L39">
            <v>150</v>
          </cell>
          <cell r="W39" t="str">
            <v>はん用機械器具製造業</v>
          </cell>
        </row>
        <row r="40">
          <cell r="A40">
            <v>36</v>
          </cell>
          <cell r="C40" t="str">
            <v>生産用機械器具製造業</v>
          </cell>
          <cell r="E40">
            <v>4</v>
          </cell>
          <cell r="F40">
            <v>9</v>
          </cell>
          <cell r="G40">
            <v>177</v>
          </cell>
          <cell r="H40">
            <v>159</v>
          </cell>
          <cell r="I40">
            <v>149</v>
          </cell>
          <cell r="J40">
            <v>161</v>
          </cell>
          <cell r="K40">
            <v>172</v>
          </cell>
          <cell r="L40">
            <v>178</v>
          </cell>
          <cell r="W40" t="str">
            <v>生産用機械器具製造業</v>
          </cell>
        </row>
        <row r="41">
          <cell r="A41">
            <v>37</v>
          </cell>
          <cell r="D41" t="str">
            <v>金属加工機械製造業</v>
          </cell>
          <cell r="E41">
            <v>4.4000000000000004</v>
          </cell>
          <cell r="F41">
            <v>6</v>
          </cell>
          <cell r="G41">
            <v>206</v>
          </cell>
          <cell r="H41">
            <v>175</v>
          </cell>
          <cell r="I41">
            <v>174</v>
          </cell>
          <cell r="J41">
            <v>185</v>
          </cell>
          <cell r="K41">
            <v>198</v>
          </cell>
          <cell r="L41">
            <v>204</v>
          </cell>
          <cell r="W41" t="str">
            <v>金属加工機械製造業</v>
          </cell>
        </row>
        <row r="42">
          <cell r="A42">
            <v>38</v>
          </cell>
          <cell r="D42" t="str">
            <v>その他の生産用機械器具製造業</v>
          </cell>
          <cell r="E42">
            <v>3.8</v>
          </cell>
          <cell r="F42">
            <v>11</v>
          </cell>
          <cell r="G42">
            <v>162</v>
          </cell>
          <cell r="H42">
            <v>151</v>
          </cell>
          <cell r="I42">
            <v>136</v>
          </cell>
          <cell r="J42">
            <v>148</v>
          </cell>
          <cell r="K42">
            <v>159</v>
          </cell>
          <cell r="L42">
            <v>165</v>
          </cell>
          <cell r="W42" t="str">
            <v>その他の生産用機械器具製造業</v>
          </cell>
        </row>
        <row r="43">
          <cell r="A43">
            <v>39</v>
          </cell>
          <cell r="C43" t="str">
            <v>業務用機械器具製造業</v>
          </cell>
          <cell r="E43">
            <v>6</v>
          </cell>
          <cell r="F43">
            <v>25</v>
          </cell>
          <cell r="G43">
            <v>278</v>
          </cell>
          <cell r="H43">
            <v>306</v>
          </cell>
          <cell r="I43">
            <v>300</v>
          </cell>
          <cell r="J43">
            <v>311</v>
          </cell>
          <cell r="K43">
            <v>320</v>
          </cell>
          <cell r="L43">
            <v>320</v>
          </cell>
          <cell r="W43" t="str">
            <v>業務用機械器具製造業</v>
          </cell>
        </row>
        <row r="44">
          <cell r="A44">
            <v>40</v>
          </cell>
          <cell r="D44" t="str">
            <v>事務用機械器具製造業</v>
          </cell>
          <cell r="E44">
            <v>5.3</v>
          </cell>
          <cell r="F44">
            <v>14</v>
          </cell>
          <cell r="G44">
            <v>269</v>
          </cell>
          <cell r="H44">
            <v>226</v>
          </cell>
          <cell r="I44">
            <v>216</v>
          </cell>
          <cell r="J44">
            <v>231</v>
          </cell>
          <cell r="K44">
            <v>237</v>
          </cell>
          <cell r="L44">
            <v>237</v>
          </cell>
          <cell r="W44" t="str">
            <v>事務用機械器具製造業</v>
          </cell>
        </row>
        <row r="45">
          <cell r="A45">
            <v>41</v>
          </cell>
          <cell r="D45" t="str">
            <v>その他の事務用機械器具製造業</v>
          </cell>
          <cell r="E45">
            <v>6.3</v>
          </cell>
          <cell r="F45">
            <v>29</v>
          </cell>
          <cell r="G45">
            <v>281</v>
          </cell>
          <cell r="H45">
            <v>336</v>
          </cell>
          <cell r="I45">
            <v>331</v>
          </cell>
          <cell r="J45">
            <v>342</v>
          </cell>
          <cell r="K45">
            <v>351</v>
          </cell>
          <cell r="L45">
            <v>352</v>
          </cell>
          <cell r="W45" t="str">
            <v>その他の事務用機械器具製造業</v>
          </cell>
        </row>
        <row r="46">
          <cell r="A46">
            <v>42</v>
          </cell>
          <cell r="C46" t="str">
            <v>電子部品・デバイス・電子回路製造業</v>
          </cell>
          <cell r="E46">
            <v>2.9</v>
          </cell>
          <cell r="F46">
            <v>7</v>
          </cell>
          <cell r="G46">
            <v>142</v>
          </cell>
          <cell r="H46">
            <v>145</v>
          </cell>
          <cell r="I46">
            <v>139</v>
          </cell>
          <cell r="J46">
            <v>155</v>
          </cell>
          <cell r="K46">
            <v>168</v>
          </cell>
          <cell r="L46">
            <v>173</v>
          </cell>
          <cell r="W46" t="str">
            <v>電子部品・デバイス・電子回路製造業</v>
          </cell>
        </row>
        <row r="47">
          <cell r="A47">
            <v>43</v>
          </cell>
          <cell r="D47" t="str">
            <v>電子部品製造業</v>
          </cell>
          <cell r="E47">
            <v>2.4</v>
          </cell>
          <cell r="F47">
            <v>6</v>
          </cell>
          <cell r="G47">
            <v>143</v>
          </cell>
          <cell r="H47">
            <v>127</v>
          </cell>
          <cell r="I47">
            <v>121</v>
          </cell>
          <cell r="J47">
            <v>133</v>
          </cell>
          <cell r="K47">
            <v>141</v>
          </cell>
          <cell r="L47">
            <v>144</v>
          </cell>
          <cell r="W47" t="str">
            <v>電子部品製造業</v>
          </cell>
        </row>
        <row r="48">
          <cell r="A48">
            <v>44</v>
          </cell>
          <cell r="D48" t="str">
            <v>電子回路製造業</v>
          </cell>
          <cell r="E48">
            <v>1.7</v>
          </cell>
          <cell r="F48">
            <v>3</v>
          </cell>
          <cell r="G48">
            <v>99</v>
          </cell>
          <cell r="H48">
            <v>69</v>
          </cell>
          <cell r="I48">
            <v>65</v>
          </cell>
          <cell r="J48">
            <v>71</v>
          </cell>
          <cell r="K48">
            <v>77</v>
          </cell>
          <cell r="L48">
            <v>79</v>
          </cell>
          <cell r="W48" t="str">
            <v>電子回路製造業</v>
          </cell>
        </row>
        <row r="49">
          <cell r="A49">
            <v>45</v>
          </cell>
          <cell r="D49" t="str">
            <v>その他の電子部品・デバイス・電子回路製造業</v>
          </cell>
          <cell r="E49">
            <v>3.8</v>
          </cell>
          <cell r="F49">
            <v>9</v>
          </cell>
          <cell r="G49">
            <v>159</v>
          </cell>
          <cell r="H49">
            <v>193</v>
          </cell>
          <cell r="I49">
            <v>186</v>
          </cell>
          <cell r="J49">
            <v>209</v>
          </cell>
          <cell r="K49">
            <v>228</v>
          </cell>
          <cell r="L49">
            <v>237</v>
          </cell>
          <cell r="W49" t="str">
            <v>その他の電子部品・デバイス・電子回路製造業</v>
          </cell>
        </row>
        <row r="50">
          <cell r="A50">
            <v>46</v>
          </cell>
          <cell r="C50" t="str">
            <v>電気機械器具製造業</v>
          </cell>
          <cell r="E50">
            <v>3.5</v>
          </cell>
          <cell r="F50">
            <v>7</v>
          </cell>
          <cell r="G50">
            <v>184</v>
          </cell>
          <cell r="H50">
            <v>167</v>
          </cell>
          <cell r="I50">
            <v>155</v>
          </cell>
          <cell r="J50">
            <v>168</v>
          </cell>
          <cell r="K50">
            <v>179</v>
          </cell>
          <cell r="L50">
            <v>182</v>
          </cell>
          <cell r="W50" t="str">
            <v>電気機械器具製造業</v>
          </cell>
        </row>
        <row r="51">
          <cell r="A51">
            <v>47</v>
          </cell>
          <cell r="D51" t="str">
            <v>発電用・送電用・配電用電気機械器具製造業</v>
          </cell>
          <cell r="E51">
            <v>4.4000000000000004</v>
          </cell>
          <cell r="F51">
            <v>6</v>
          </cell>
          <cell r="G51">
            <v>235</v>
          </cell>
          <cell r="H51">
            <v>190</v>
          </cell>
          <cell r="I51">
            <v>176</v>
          </cell>
          <cell r="J51">
            <v>191</v>
          </cell>
          <cell r="K51">
            <v>208</v>
          </cell>
          <cell r="L51">
            <v>209</v>
          </cell>
          <cell r="W51" t="str">
            <v>発電用・送電用・配電用電気機械器具製造業</v>
          </cell>
        </row>
        <row r="52">
          <cell r="A52">
            <v>48</v>
          </cell>
          <cell r="D52" t="str">
            <v>電気計測器製造業</v>
          </cell>
          <cell r="E52">
            <v>3.1</v>
          </cell>
          <cell r="F52">
            <v>7</v>
          </cell>
          <cell r="G52">
            <v>155</v>
          </cell>
          <cell r="H52">
            <v>145</v>
          </cell>
          <cell r="I52">
            <v>133</v>
          </cell>
          <cell r="J52">
            <v>147</v>
          </cell>
          <cell r="K52">
            <v>158</v>
          </cell>
          <cell r="L52">
            <v>163</v>
          </cell>
          <cell r="W52" t="str">
            <v>電気計測器製造業</v>
          </cell>
        </row>
        <row r="53">
          <cell r="A53">
            <v>49</v>
          </cell>
          <cell r="D53" t="str">
            <v>その他の電気機械器具製造業</v>
          </cell>
          <cell r="E53">
            <v>3.4</v>
          </cell>
          <cell r="F53">
            <v>8</v>
          </cell>
          <cell r="G53">
            <v>178</v>
          </cell>
          <cell r="H53">
            <v>172</v>
          </cell>
          <cell r="I53">
            <v>161</v>
          </cell>
          <cell r="J53">
            <v>170</v>
          </cell>
          <cell r="K53">
            <v>179</v>
          </cell>
          <cell r="L53">
            <v>180</v>
          </cell>
          <cell r="W53" t="str">
            <v>その他の電気機械器具製造業</v>
          </cell>
        </row>
        <row r="54">
          <cell r="A54">
            <v>50</v>
          </cell>
          <cell r="C54" t="str">
            <v>情報通信機械器具製造業</v>
          </cell>
          <cell r="E54">
            <v>2.8</v>
          </cell>
          <cell r="F54">
            <v>17</v>
          </cell>
          <cell r="G54">
            <v>153</v>
          </cell>
          <cell r="H54">
            <v>113</v>
          </cell>
          <cell r="I54">
            <v>104</v>
          </cell>
          <cell r="J54">
            <v>115</v>
          </cell>
          <cell r="K54">
            <v>121</v>
          </cell>
          <cell r="L54">
            <v>125</v>
          </cell>
          <cell r="W54" t="str">
            <v>情報通信機械器具製造業</v>
          </cell>
        </row>
        <row r="55">
          <cell r="A55">
            <v>51</v>
          </cell>
          <cell r="C55" t="str">
            <v>輸送用機械器具製造業</v>
          </cell>
          <cell r="E55">
            <v>5.3</v>
          </cell>
          <cell r="F55">
            <v>11</v>
          </cell>
          <cell r="G55">
            <v>292</v>
          </cell>
          <cell r="H55">
            <v>192</v>
          </cell>
          <cell r="I55">
            <v>191</v>
          </cell>
          <cell r="J55">
            <v>207</v>
          </cell>
          <cell r="K55">
            <v>222</v>
          </cell>
          <cell r="L55">
            <v>240</v>
          </cell>
          <cell r="W55" t="str">
            <v>輸送用機械器具製造業</v>
          </cell>
        </row>
        <row r="56">
          <cell r="A56">
            <v>52</v>
          </cell>
          <cell r="D56" t="str">
            <v>自動車・同付属品製造業</v>
          </cell>
          <cell r="E56">
            <v>2.9</v>
          </cell>
          <cell r="F56">
            <v>10</v>
          </cell>
          <cell r="G56">
            <v>320</v>
          </cell>
          <cell r="H56">
            <v>209</v>
          </cell>
          <cell r="I56">
            <v>210</v>
          </cell>
          <cell r="J56">
            <v>228</v>
          </cell>
          <cell r="K56">
            <v>245</v>
          </cell>
          <cell r="L56">
            <v>264</v>
          </cell>
          <cell r="W56" t="str">
            <v>自動車・同付属品製造業</v>
          </cell>
        </row>
        <row r="57">
          <cell r="A57">
            <v>53</v>
          </cell>
          <cell r="D57" t="str">
            <v>その他の輸送用機械器具製造業</v>
          </cell>
          <cell r="E57">
            <v>2.2000000000000002</v>
          </cell>
          <cell r="F57">
            <v>15</v>
          </cell>
          <cell r="G57">
            <v>147</v>
          </cell>
          <cell r="H57">
            <v>10</v>
          </cell>
          <cell r="I57">
            <v>90</v>
          </cell>
          <cell r="J57">
            <v>98</v>
          </cell>
          <cell r="K57">
            <v>106</v>
          </cell>
          <cell r="L57">
            <v>112</v>
          </cell>
          <cell r="W57" t="str">
            <v>その他の輸送用機械器具製造業</v>
          </cell>
        </row>
        <row r="58">
          <cell r="A58">
            <v>54</v>
          </cell>
          <cell r="C58" t="str">
            <v>その他の製造業</v>
          </cell>
          <cell r="E58">
            <v>3.5</v>
          </cell>
          <cell r="F58">
            <v>7</v>
          </cell>
          <cell r="G58">
            <v>179</v>
          </cell>
          <cell r="H58">
            <v>113</v>
          </cell>
          <cell r="I58">
            <v>106</v>
          </cell>
          <cell r="J58">
            <v>113</v>
          </cell>
          <cell r="K58">
            <v>119</v>
          </cell>
          <cell r="L58">
            <v>122</v>
          </cell>
          <cell r="W58" t="str">
            <v>その他の製造業</v>
          </cell>
        </row>
        <row r="59">
          <cell r="A59">
            <v>55</v>
          </cell>
          <cell r="B59" t="str">
            <v>電気・ガス・熱供給・水道業</v>
          </cell>
          <cell r="E59">
            <v>6.3</v>
          </cell>
          <cell r="F59">
            <v>27</v>
          </cell>
          <cell r="G59">
            <v>344</v>
          </cell>
          <cell r="H59">
            <v>274</v>
          </cell>
          <cell r="I59">
            <v>261</v>
          </cell>
          <cell r="J59">
            <v>261</v>
          </cell>
          <cell r="K59">
            <v>261</v>
          </cell>
          <cell r="L59">
            <v>267</v>
          </cell>
          <cell r="W59" t="str">
            <v>電気・ガス・熱供給・水道業</v>
          </cell>
        </row>
        <row r="60">
          <cell r="A60">
            <v>56</v>
          </cell>
          <cell r="C60" t="str">
            <v>電気業</v>
          </cell>
          <cell r="E60">
            <v>5.9</v>
          </cell>
          <cell r="F60">
            <v>19</v>
          </cell>
          <cell r="G60">
            <v>247</v>
          </cell>
          <cell r="H60">
            <v>233</v>
          </cell>
          <cell r="I60">
            <v>220</v>
          </cell>
          <cell r="J60">
            <v>221</v>
          </cell>
          <cell r="K60">
            <v>221</v>
          </cell>
          <cell r="L60">
            <v>227</v>
          </cell>
          <cell r="W60" t="str">
            <v>電気業</v>
          </cell>
        </row>
        <row r="61">
          <cell r="A61">
            <v>57</v>
          </cell>
          <cell r="C61" t="str">
            <v>ガス業</v>
          </cell>
          <cell r="E61">
            <v>6.5</v>
          </cell>
          <cell r="F61">
            <v>34</v>
          </cell>
          <cell r="G61">
            <v>425</v>
          </cell>
          <cell r="H61">
            <v>309</v>
          </cell>
          <cell r="I61">
            <v>296</v>
          </cell>
          <cell r="J61">
            <v>295</v>
          </cell>
          <cell r="K61">
            <v>295</v>
          </cell>
          <cell r="L61">
            <v>301</v>
          </cell>
          <cell r="W61" t="str">
            <v>ガス業</v>
          </cell>
        </row>
        <row r="62">
          <cell r="A62">
            <v>58</v>
          </cell>
          <cell r="B62" t="str">
            <v>情報通信業</v>
          </cell>
          <cell r="E62">
            <v>4.9000000000000004</v>
          </cell>
          <cell r="F62">
            <v>23</v>
          </cell>
          <cell r="G62">
            <v>188</v>
          </cell>
          <cell r="H62">
            <v>236</v>
          </cell>
          <cell r="I62">
            <v>225</v>
          </cell>
          <cell r="J62">
            <v>253</v>
          </cell>
          <cell r="K62">
            <v>269</v>
          </cell>
          <cell r="L62">
            <v>275</v>
          </cell>
          <cell r="W62" t="str">
            <v>情報通信業</v>
          </cell>
        </row>
        <row r="63">
          <cell r="A63">
            <v>59</v>
          </cell>
          <cell r="C63" t="str">
            <v>通信業</v>
          </cell>
          <cell r="E63">
            <v>7.7</v>
          </cell>
          <cell r="F63">
            <v>35</v>
          </cell>
          <cell r="G63">
            <v>188</v>
          </cell>
          <cell r="H63">
            <v>208</v>
          </cell>
          <cell r="I63">
            <v>206</v>
          </cell>
          <cell r="J63">
            <v>217</v>
          </cell>
          <cell r="K63">
            <v>226</v>
          </cell>
          <cell r="L63">
            <v>237</v>
          </cell>
          <cell r="W63" t="str">
            <v>通信業</v>
          </cell>
        </row>
        <row r="64">
          <cell r="A64">
            <v>60</v>
          </cell>
          <cell r="C64" t="str">
            <v>放送業</v>
          </cell>
          <cell r="E64">
            <v>4.8</v>
          </cell>
          <cell r="F64">
            <v>33</v>
          </cell>
          <cell r="G64">
            <v>767</v>
          </cell>
          <cell r="H64">
            <v>266</v>
          </cell>
          <cell r="I64">
            <v>227</v>
          </cell>
          <cell r="J64">
            <v>242</v>
          </cell>
          <cell r="K64">
            <v>267</v>
          </cell>
          <cell r="L64">
            <v>277</v>
          </cell>
          <cell r="W64" t="str">
            <v>放送業</v>
          </cell>
        </row>
        <row r="65">
          <cell r="A65">
            <v>61</v>
          </cell>
          <cell r="C65" t="str">
            <v>情報サービス業</v>
          </cell>
          <cell r="E65">
            <v>5.6</v>
          </cell>
          <cell r="F65">
            <v>21</v>
          </cell>
          <cell r="G65">
            <v>179</v>
          </cell>
          <cell r="H65">
            <v>210</v>
          </cell>
          <cell r="I65">
            <v>200</v>
          </cell>
          <cell r="J65">
            <v>226</v>
          </cell>
          <cell r="K65">
            <v>240</v>
          </cell>
          <cell r="L65">
            <v>246</v>
          </cell>
          <cell r="W65" t="str">
            <v>情報サービス業</v>
          </cell>
        </row>
        <row r="66">
          <cell r="A66">
            <v>62</v>
          </cell>
          <cell r="D66" t="str">
            <v>ソフトウエア業</v>
          </cell>
          <cell r="E66">
            <v>4.9000000000000004</v>
          </cell>
          <cell r="F66">
            <v>19</v>
          </cell>
          <cell r="G66">
            <v>168</v>
          </cell>
          <cell r="H66">
            <v>178</v>
          </cell>
          <cell r="I66">
            <v>167</v>
          </cell>
          <cell r="J66">
            <v>194</v>
          </cell>
          <cell r="K66">
            <v>207</v>
          </cell>
          <cell r="L66">
            <v>209</v>
          </cell>
          <cell r="W66" t="str">
            <v>ソフトウエア業</v>
          </cell>
        </row>
        <row r="67">
          <cell r="A67">
            <v>63</v>
          </cell>
          <cell r="D67" t="str">
            <v>情報処理・提供サービス業</v>
          </cell>
          <cell r="E67">
            <v>7</v>
          </cell>
          <cell r="F67">
            <v>24</v>
          </cell>
          <cell r="G67">
            <v>200</v>
          </cell>
          <cell r="H67">
            <v>271</v>
          </cell>
          <cell r="I67">
            <v>261</v>
          </cell>
          <cell r="J67">
            <v>287</v>
          </cell>
          <cell r="K67">
            <v>304</v>
          </cell>
          <cell r="L67">
            <v>316</v>
          </cell>
          <cell r="W67" t="str">
            <v>情報処理・提供サービス業</v>
          </cell>
        </row>
        <row r="68">
          <cell r="A68">
            <v>64</v>
          </cell>
          <cell r="C68" t="str">
            <v>インターネット付随サービス業</v>
          </cell>
          <cell r="E68">
            <v>2.2999999999999998</v>
          </cell>
          <cell r="F68">
            <v>29</v>
          </cell>
          <cell r="G68">
            <v>101</v>
          </cell>
          <cell r="H68">
            <v>413</v>
          </cell>
          <cell r="I68">
            <v>398</v>
          </cell>
          <cell r="J68">
            <v>457</v>
          </cell>
          <cell r="K68">
            <v>480</v>
          </cell>
          <cell r="L68">
            <v>491</v>
          </cell>
          <cell r="W68" t="str">
            <v>インターネット付随サービス業</v>
          </cell>
        </row>
        <row r="69">
          <cell r="A69">
            <v>65</v>
          </cell>
          <cell r="C69" t="str">
            <v>映像・音声・文字情報制作業</v>
          </cell>
          <cell r="E69">
            <v>2.9</v>
          </cell>
          <cell r="F69">
            <v>17</v>
          </cell>
          <cell r="G69">
            <v>165</v>
          </cell>
          <cell r="H69">
            <v>134</v>
          </cell>
          <cell r="I69">
            <v>125</v>
          </cell>
          <cell r="J69">
            <v>133</v>
          </cell>
          <cell r="K69">
            <v>140</v>
          </cell>
          <cell r="L69">
            <v>148</v>
          </cell>
          <cell r="W69" t="str">
            <v>映像・音声・文字情報制作業</v>
          </cell>
        </row>
        <row r="70">
          <cell r="A70">
            <v>66</v>
          </cell>
          <cell r="B70" t="str">
            <v>運輸業、郵便業</v>
          </cell>
          <cell r="E70">
            <v>3.6</v>
          </cell>
          <cell r="F70">
            <v>15</v>
          </cell>
          <cell r="G70">
            <v>212</v>
          </cell>
          <cell r="H70">
            <v>149</v>
          </cell>
          <cell r="I70">
            <v>140</v>
          </cell>
          <cell r="J70">
            <v>146</v>
          </cell>
          <cell r="K70">
            <v>153</v>
          </cell>
          <cell r="L70">
            <v>156</v>
          </cell>
          <cell r="W70" t="str">
            <v>運輸業、郵便業</v>
          </cell>
        </row>
        <row r="71">
          <cell r="A71">
            <v>67</v>
          </cell>
          <cell r="C71" t="str">
            <v>鉄道業</v>
          </cell>
          <cell r="E71">
            <v>2.2000000000000002</v>
          </cell>
          <cell r="F71">
            <v>9</v>
          </cell>
          <cell r="G71">
            <v>113</v>
          </cell>
          <cell r="H71">
            <v>166</v>
          </cell>
          <cell r="I71">
            <v>157</v>
          </cell>
          <cell r="J71">
            <v>158</v>
          </cell>
          <cell r="K71">
            <v>159</v>
          </cell>
          <cell r="L71">
            <v>160</v>
          </cell>
          <cell r="W71" t="str">
            <v>鉄道業</v>
          </cell>
        </row>
        <row r="72">
          <cell r="A72">
            <v>68</v>
          </cell>
          <cell r="C72" t="str">
            <v>道路貨物運送業</v>
          </cell>
          <cell r="E72">
            <v>3</v>
          </cell>
          <cell r="F72">
            <v>17</v>
          </cell>
          <cell r="G72">
            <v>220</v>
          </cell>
          <cell r="H72">
            <v>107</v>
          </cell>
          <cell r="I72">
            <v>101</v>
          </cell>
          <cell r="J72">
            <v>106</v>
          </cell>
          <cell r="K72">
            <v>110</v>
          </cell>
          <cell r="L72">
            <v>113</v>
          </cell>
          <cell r="W72" t="str">
            <v>道路貨物運送業</v>
          </cell>
        </row>
        <row r="73">
          <cell r="A73">
            <v>69</v>
          </cell>
          <cell r="C73" t="str">
            <v>水運業</v>
          </cell>
          <cell r="E73">
            <v>7</v>
          </cell>
          <cell r="F73">
            <v>22</v>
          </cell>
          <cell r="G73">
            <v>255</v>
          </cell>
          <cell r="H73">
            <v>215</v>
          </cell>
          <cell r="I73">
            <v>205</v>
          </cell>
          <cell r="J73">
            <v>216</v>
          </cell>
          <cell r="K73">
            <v>230</v>
          </cell>
          <cell r="L73">
            <v>236</v>
          </cell>
          <cell r="W73" t="str">
            <v>水運業</v>
          </cell>
        </row>
        <row r="74">
          <cell r="A74">
            <v>70</v>
          </cell>
          <cell r="C74" t="str">
            <v>運輸に付帯するサービス業</v>
          </cell>
          <cell r="E74">
            <v>3.4</v>
          </cell>
          <cell r="F74">
            <v>6</v>
          </cell>
          <cell r="G74">
            <v>275</v>
          </cell>
          <cell r="H74">
            <v>142</v>
          </cell>
          <cell r="I74">
            <v>130</v>
          </cell>
          <cell r="J74">
            <v>133</v>
          </cell>
          <cell r="K74">
            <v>146</v>
          </cell>
          <cell r="L74">
            <v>151</v>
          </cell>
          <cell r="W74" t="str">
            <v>運輸に付帯するサービス業</v>
          </cell>
        </row>
        <row r="75">
          <cell r="A75">
            <v>71</v>
          </cell>
          <cell r="C75" t="str">
            <v>その他の運輸業、郵便業</v>
          </cell>
          <cell r="E75">
            <v>2.9</v>
          </cell>
          <cell r="F75">
            <v>12</v>
          </cell>
          <cell r="G75">
            <v>190</v>
          </cell>
          <cell r="H75">
            <v>142</v>
          </cell>
          <cell r="I75">
            <v>134</v>
          </cell>
          <cell r="J75">
            <v>138</v>
          </cell>
          <cell r="K75">
            <v>143</v>
          </cell>
          <cell r="L75">
            <v>146</v>
          </cell>
          <cell r="W75" t="str">
            <v>その他の運輸業、郵便業</v>
          </cell>
        </row>
        <row r="76">
          <cell r="A76">
            <v>72</v>
          </cell>
          <cell r="B76" t="str">
            <v>卸売業</v>
          </cell>
          <cell r="E76">
            <v>4</v>
          </cell>
          <cell r="F76">
            <v>16</v>
          </cell>
          <cell r="G76">
            <v>209</v>
          </cell>
          <cell r="H76">
            <v>135</v>
          </cell>
          <cell r="I76">
            <v>131</v>
          </cell>
          <cell r="J76">
            <v>138</v>
          </cell>
          <cell r="K76">
            <v>145</v>
          </cell>
          <cell r="L76">
            <v>148</v>
          </cell>
          <cell r="W76" t="str">
            <v>卸売業</v>
          </cell>
        </row>
        <row r="77">
          <cell r="A77">
            <v>73</v>
          </cell>
          <cell r="C77" t="str">
            <v>各種商品卸売業</v>
          </cell>
          <cell r="E77">
            <v>3.6</v>
          </cell>
          <cell r="F77">
            <v>13</v>
          </cell>
          <cell r="G77">
            <v>114</v>
          </cell>
          <cell r="H77">
            <v>140</v>
          </cell>
          <cell r="I77">
            <v>142</v>
          </cell>
          <cell r="J77">
            <v>150</v>
          </cell>
          <cell r="K77">
            <v>159</v>
          </cell>
          <cell r="L77">
            <v>163</v>
          </cell>
          <cell r="W77" t="str">
            <v>各種商品卸売業</v>
          </cell>
        </row>
        <row r="78">
          <cell r="A78">
            <v>74</v>
          </cell>
          <cell r="C78" t="str">
            <v>繊維・衣服等卸売業</v>
          </cell>
          <cell r="E78">
            <v>7.4</v>
          </cell>
          <cell r="F78">
            <v>24</v>
          </cell>
          <cell r="G78">
            <v>345</v>
          </cell>
          <cell r="H78">
            <v>190</v>
          </cell>
          <cell r="I78">
            <v>180</v>
          </cell>
          <cell r="J78">
            <v>190</v>
          </cell>
          <cell r="K78">
            <v>196</v>
          </cell>
          <cell r="L78">
            <v>198</v>
          </cell>
          <cell r="W78" t="str">
            <v>繊維・衣服等卸売業</v>
          </cell>
        </row>
        <row r="79">
          <cell r="A79">
            <v>75</v>
          </cell>
          <cell r="C79" t="str">
            <v>飲食料品卸売業</v>
          </cell>
          <cell r="E79">
            <v>3.1</v>
          </cell>
          <cell r="F79">
            <v>14</v>
          </cell>
          <cell r="G79">
            <v>221</v>
          </cell>
          <cell r="H79">
            <v>134</v>
          </cell>
          <cell r="I79">
            <v>127</v>
          </cell>
          <cell r="J79">
            <v>131</v>
          </cell>
          <cell r="K79">
            <v>135</v>
          </cell>
          <cell r="L79">
            <v>138</v>
          </cell>
          <cell r="W79" t="str">
            <v>飲食料品卸売業</v>
          </cell>
        </row>
        <row r="80">
          <cell r="A80">
            <v>76</v>
          </cell>
          <cell r="D80" t="str">
            <v>農畜産物・水産物卸売業</v>
          </cell>
          <cell r="E80">
            <v>2.5</v>
          </cell>
          <cell r="F80">
            <v>7</v>
          </cell>
          <cell r="G80">
            <v>184</v>
          </cell>
          <cell r="H80">
            <v>90</v>
          </cell>
          <cell r="I80">
            <v>85</v>
          </cell>
          <cell r="J80">
            <v>87</v>
          </cell>
          <cell r="K80">
            <v>91</v>
          </cell>
          <cell r="L80">
            <v>94</v>
          </cell>
          <cell r="W80" t="str">
            <v>農畜産物・水産物卸売業</v>
          </cell>
        </row>
        <row r="81">
          <cell r="A81">
            <v>77</v>
          </cell>
          <cell r="D81" t="str">
            <v>食料・飲料卸売業</v>
          </cell>
          <cell r="E81">
            <v>3.7</v>
          </cell>
          <cell r="F81">
            <v>23</v>
          </cell>
          <cell r="G81">
            <v>277</v>
          </cell>
          <cell r="H81">
            <v>187</v>
          </cell>
          <cell r="I81">
            <v>176</v>
          </cell>
          <cell r="J81">
            <v>182</v>
          </cell>
          <cell r="K81">
            <v>187</v>
          </cell>
          <cell r="L81">
            <v>191</v>
          </cell>
          <cell r="W81" t="str">
            <v>食料・飲料卸売業</v>
          </cell>
        </row>
        <row r="82">
          <cell r="A82">
            <v>78</v>
          </cell>
          <cell r="C82" t="str">
            <v>建築材料、鉱物・金属材料等卸売業</v>
          </cell>
          <cell r="E82">
            <v>3.3</v>
          </cell>
          <cell r="F82">
            <v>13</v>
          </cell>
          <cell r="G82">
            <v>196</v>
          </cell>
          <cell r="H82">
            <v>111</v>
          </cell>
          <cell r="I82">
            <v>106</v>
          </cell>
          <cell r="J82">
            <v>113</v>
          </cell>
          <cell r="K82">
            <v>120</v>
          </cell>
          <cell r="L82">
            <v>122</v>
          </cell>
          <cell r="W82" t="str">
            <v>建築材料、鉱物・金属材料等卸売業</v>
          </cell>
        </row>
        <row r="83">
          <cell r="A83">
            <v>79</v>
          </cell>
          <cell r="D83" t="str">
            <v>化学製品卸売業</v>
          </cell>
          <cell r="E83">
            <v>4.3</v>
          </cell>
          <cell r="F83">
            <v>22</v>
          </cell>
          <cell r="G83">
            <v>231</v>
          </cell>
          <cell r="H83">
            <v>176</v>
          </cell>
          <cell r="I83">
            <v>170</v>
          </cell>
          <cell r="J83">
            <v>177</v>
          </cell>
          <cell r="K83">
            <v>186</v>
          </cell>
          <cell r="L83">
            <v>190</v>
          </cell>
          <cell r="W83" t="str">
            <v>化学製品卸売業</v>
          </cell>
        </row>
        <row r="84">
          <cell r="A84">
            <v>80</v>
          </cell>
          <cell r="D84" t="str">
            <v>その他の建築材料、鉱物・金属材料等卸売業</v>
          </cell>
          <cell r="E84">
            <v>3</v>
          </cell>
          <cell r="F84">
            <v>11</v>
          </cell>
          <cell r="G84">
            <v>186</v>
          </cell>
          <cell r="H84">
            <v>93</v>
          </cell>
          <cell r="I84">
            <v>88</v>
          </cell>
          <cell r="J84">
            <v>94</v>
          </cell>
          <cell r="K84">
            <v>101</v>
          </cell>
          <cell r="L84">
            <v>102</v>
          </cell>
          <cell r="W84" t="str">
            <v>その他の建築材料、鉱物・金属材料等卸売業</v>
          </cell>
        </row>
        <row r="85">
          <cell r="A85">
            <v>81</v>
          </cell>
          <cell r="C85" t="str">
            <v>機械器具卸売業</v>
          </cell>
          <cell r="E85">
            <v>4.3</v>
          </cell>
          <cell r="F85">
            <v>17</v>
          </cell>
          <cell r="G85">
            <v>209</v>
          </cell>
          <cell r="H85">
            <v>148</v>
          </cell>
          <cell r="I85">
            <v>144</v>
          </cell>
          <cell r="J85">
            <v>153</v>
          </cell>
          <cell r="K85">
            <v>162</v>
          </cell>
          <cell r="L85">
            <v>166</v>
          </cell>
          <cell r="W85" t="str">
            <v>機械器具卸売業</v>
          </cell>
        </row>
        <row r="86">
          <cell r="A86">
            <v>82</v>
          </cell>
          <cell r="D86" t="str">
            <v>産業機械器具卸売業</v>
          </cell>
          <cell r="E86">
            <v>4.8</v>
          </cell>
          <cell r="F86">
            <v>16</v>
          </cell>
          <cell r="G86">
            <v>244</v>
          </cell>
          <cell r="H86">
            <v>151</v>
          </cell>
          <cell r="I86">
            <v>141</v>
          </cell>
          <cell r="J86">
            <v>150</v>
          </cell>
          <cell r="K86">
            <v>156</v>
          </cell>
          <cell r="L86">
            <v>158</v>
          </cell>
          <cell r="W86" t="str">
            <v>産業機械器具卸売業</v>
          </cell>
        </row>
        <row r="87">
          <cell r="A87">
            <v>83</v>
          </cell>
          <cell r="D87" t="str">
            <v>電気機械器具卸売業</v>
          </cell>
          <cell r="E87">
            <v>3.2</v>
          </cell>
          <cell r="F87">
            <v>11</v>
          </cell>
          <cell r="G87">
            <v>171</v>
          </cell>
          <cell r="H87">
            <v>118</v>
          </cell>
          <cell r="I87">
            <v>115</v>
          </cell>
          <cell r="J87">
            <v>123</v>
          </cell>
          <cell r="K87">
            <v>130</v>
          </cell>
          <cell r="L87">
            <v>134</v>
          </cell>
          <cell r="W87" t="str">
            <v>電気機械器具卸売業</v>
          </cell>
        </row>
        <row r="88">
          <cell r="A88">
            <v>84</v>
          </cell>
          <cell r="D88" t="str">
            <v>その他の機械器具卸売業</v>
          </cell>
          <cell r="E88">
            <v>3.8</v>
          </cell>
          <cell r="F88">
            <v>38</v>
          </cell>
          <cell r="G88">
            <v>272</v>
          </cell>
          <cell r="H88">
            <v>228</v>
          </cell>
          <cell r="I88">
            <v>228</v>
          </cell>
          <cell r="J88">
            <v>240</v>
          </cell>
          <cell r="K88">
            <v>259</v>
          </cell>
          <cell r="L88">
            <v>264</v>
          </cell>
          <cell r="W88" t="str">
            <v>その他の機械器具卸売業</v>
          </cell>
        </row>
        <row r="89">
          <cell r="A89">
            <v>85</v>
          </cell>
          <cell r="C89" t="str">
            <v>その他の卸売業</v>
          </cell>
          <cell r="E89">
            <v>3.3</v>
          </cell>
          <cell r="F89">
            <v>15</v>
          </cell>
          <cell r="G89">
            <v>189</v>
          </cell>
          <cell r="H89">
            <v>109</v>
          </cell>
          <cell r="I89">
            <v>106</v>
          </cell>
          <cell r="J89">
            <v>111</v>
          </cell>
          <cell r="K89">
            <v>115</v>
          </cell>
          <cell r="L89">
            <v>116</v>
          </cell>
          <cell r="W89" t="str">
            <v>その他の卸売業</v>
          </cell>
        </row>
        <row r="90">
          <cell r="A90">
            <v>86</v>
          </cell>
          <cell r="B90" t="str">
            <v>小売業</v>
          </cell>
          <cell r="E90">
            <v>3.8</v>
          </cell>
          <cell r="F90">
            <v>21</v>
          </cell>
          <cell r="G90">
            <v>178</v>
          </cell>
          <cell r="H90">
            <v>173</v>
          </cell>
          <cell r="I90">
            <v>170</v>
          </cell>
          <cell r="J90">
            <v>176</v>
          </cell>
          <cell r="K90">
            <v>184</v>
          </cell>
          <cell r="L90">
            <v>188</v>
          </cell>
          <cell r="W90" t="str">
            <v>小売業</v>
          </cell>
        </row>
        <row r="91">
          <cell r="A91">
            <v>87</v>
          </cell>
          <cell r="C91" t="str">
            <v>各種商品小売業</v>
          </cell>
          <cell r="E91">
            <v>2.1</v>
          </cell>
          <cell r="F91">
            <v>15</v>
          </cell>
          <cell r="G91">
            <v>167</v>
          </cell>
          <cell r="H91">
            <v>127</v>
          </cell>
          <cell r="I91">
            <v>119</v>
          </cell>
          <cell r="J91">
            <v>123</v>
          </cell>
          <cell r="K91">
            <v>129</v>
          </cell>
          <cell r="L91">
            <v>130</v>
          </cell>
          <cell r="W91" t="str">
            <v>各種商品小売業</v>
          </cell>
        </row>
        <row r="92">
          <cell r="A92">
            <v>88</v>
          </cell>
          <cell r="C92" t="str">
            <v>織物・衣服・身の回り品小売業</v>
          </cell>
          <cell r="E92">
            <v>4.7</v>
          </cell>
          <cell r="F92">
            <v>19</v>
          </cell>
          <cell r="G92">
            <v>195</v>
          </cell>
          <cell r="H92">
            <v>153</v>
          </cell>
          <cell r="I92">
            <v>150</v>
          </cell>
          <cell r="J92">
            <v>157</v>
          </cell>
          <cell r="K92">
            <v>162</v>
          </cell>
          <cell r="L92">
            <v>162</v>
          </cell>
          <cell r="W92" t="str">
            <v>織物・衣服・身の回り品小売業</v>
          </cell>
        </row>
        <row r="93">
          <cell r="A93">
            <v>89</v>
          </cell>
          <cell r="C93" t="str">
            <v>飲食料品小売業</v>
          </cell>
          <cell r="E93">
            <v>3.9</v>
          </cell>
          <cell r="F93">
            <v>20</v>
          </cell>
          <cell r="G93">
            <v>200</v>
          </cell>
          <cell r="H93">
            <v>173</v>
          </cell>
          <cell r="I93">
            <v>165</v>
          </cell>
          <cell r="J93">
            <v>170</v>
          </cell>
          <cell r="K93">
            <v>176</v>
          </cell>
          <cell r="L93">
            <v>179</v>
          </cell>
          <cell r="W93" t="str">
            <v>飲食料品小売業</v>
          </cell>
        </row>
        <row r="94">
          <cell r="A94">
            <v>90</v>
          </cell>
          <cell r="C94" t="str">
            <v>機械器具小売業</v>
          </cell>
          <cell r="E94">
            <v>2.7</v>
          </cell>
          <cell r="F94">
            <v>16</v>
          </cell>
          <cell r="G94">
            <v>140</v>
          </cell>
          <cell r="H94">
            <v>105</v>
          </cell>
          <cell r="I94">
            <v>98</v>
          </cell>
          <cell r="J94">
            <v>103</v>
          </cell>
          <cell r="K94">
            <v>108</v>
          </cell>
          <cell r="L94">
            <v>114</v>
          </cell>
          <cell r="W94" t="str">
            <v>機械器具小売業</v>
          </cell>
        </row>
        <row r="95">
          <cell r="A95">
            <v>91</v>
          </cell>
          <cell r="C95" t="str">
            <v>その他の小売業</v>
          </cell>
          <cell r="E95">
            <v>3.1</v>
          </cell>
          <cell r="F95">
            <v>21</v>
          </cell>
          <cell r="G95">
            <v>175</v>
          </cell>
          <cell r="H95">
            <v>154</v>
          </cell>
          <cell r="I95">
            <v>148</v>
          </cell>
          <cell r="J95">
            <v>154</v>
          </cell>
          <cell r="K95">
            <v>160</v>
          </cell>
          <cell r="L95">
            <v>166</v>
          </cell>
          <cell r="W95" t="str">
            <v>その他の小売業</v>
          </cell>
        </row>
        <row r="96">
          <cell r="A96">
            <v>92</v>
          </cell>
          <cell r="D96" t="str">
            <v>医薬品・化粧品小売り業</v>
          </cell>
          <cell r="E96">
            <v>4.4000000000000004</v>
          </cell>
          <cell r="F96">
            <v>33</v>
          </cell>
          <cell r="G96">
            <v>233</v>
          </cell>
          <cell r="H96">
            <v>221</v>
          </cell>
          <cell r="I96">
            <v>208</v>
          </cell>
          <cell r="J96">
            <v>219</v>
          </cell>
          <cell r="K96">
            <v>232</v>
          </cell>
          <cell r="L96">
            <v>237</v>
          </cell>
          <cell r="W96" t="str">
            <v>医薬品・化粧品小売り業</v>
          </cell>
        </row>
        <row r="97">
          <cell r="A97">
            <v>93</v>
          </cell>
          <cell r="D97" t="str">
            <v>その他の小売業</v>
          </cell>
          <cell r="E97">
            <v>2.6</v>
          </cell>
          <cell r="F97">
            <v>17</v>
          </cell>
          <cell r="G97">
            <v>156</v>
          </cell>
          <cell r="H97">
            <v>130</v>
          </cell>
          <cell r="I97">
            <v>126</v>
          </cell>
          <cell r="J97">
            <v>130</v>
          </cell>
          <cell r="K97">
            <v>134</v>
          </cell>
          <cell r="L97">
            <v>138</v>
          </cell>
          <cell r="W97" t="str">
            <v>その他の小売業</v>
          </cell>
        </row>
        <row r="98">
          <cell r="A98">
            <v>94</v>
          </cell>
          <cell r="C98" t="str">
            <v>無店舗小売業</v>
          </cell>
          <cell r="E98">
            <v>9.8000000000000007</v>
          </cell>
          <cell r="F98">
            <v>35</v>
          </cell>
          <cell r="G98">
            <v>189</v>
          </cell>
          <cell r="H98">
            <v>461</v>
          </cell>
          <cell r="I98">
            <v>491</v>
          </cell>
          <cell r="J98">
            <v>504</v>
          </cell>
          <cell r="K98">
            <v>530</v>
          </cell>
          <cell r="L98">
            <v>542</v>
          </cell>
          <cell r="W98" t="str">
            <v>無店舗小売業</v>
          </cell>
        </row>
        <row r="99">
          <cell r="A99">
            <v>95</v>
          </cell>
          <cell r="B99" t="str">
            <v>金融業、保険業</v>
          </cell>
          <cell r="E99">
            <v>2.4</v>
          </cell>
          <cell r="F99">
            <v>10</v>
          </cell>
          <cell r="G99">
            <v>212</v>
          </cell>
          <cell r="H99">
            <v>113</v>
          </cell>
          <cell r="I99">
            <v>101</v>
          </cell>
          <cell r="J99">
            <v>106</v>
          </cell>
          <cell r="K99">
            <v>112</v>
          </cell>
          <cell r="L99">
            <v>115</v>
          </cell>
          <cell r="W99" t="str">
            <v>金融業、保険業</v>
          </cell>
        </row>
        <row r="100">
          <cell r="A100">
            <v>96</v>
          </cell>
          <cell r="C100" t="str">
            <v>銀行業</v>
          </cell>
          <cell r="E100">
            <v>2.1</v>
          </cell>
          <cell r="F100">
            <v>10</v>
          </cell>
          <cell r="G100">
            <v>241</v>
          </cell>
          <cell r="H100">
            <v>123</v>
          </cell>
          <cell r="I100">
            <v>110</v>
          </cell>
          <cell r="J100">
            <v>113</v>
          </cell>
          <cell r="K100">
            <v>118</v>
          </cell>
          <cell r="L100">
            <v>122</v>
          </cell>
          <cell r="W100" t="str">
            <v>銀行業</v>
          </cell>
        </row>
        <row r="101">
          <cell r="A101">
            <v>97</v>
          </cell>
          <cell r="C101" t="str">
            <v>貸金、クレジットカード業等非預金信用機関</v>
          </cell>
          <cell r="E101">
            <v>4</v>
          </cell>
          <cell r="F101">
            <v>14</v>
          </cell>
          <cell r="G101">
            <v>271</v>
          </cell>
          <cell r="H101">
            <v>114</v>
          </cell>
          <cell r="I101">
            <v>107</v>
          </cell>
          <cell r="J101">
            <v>114</v>
          </cell>
          <cell r="K101">
            <v>126</v>
          </cell>
          <cell r="L101">
            <v>133</v>
          </cell>
          <cell r="W101" t="str">
            <v>貸金、クレジットカード業等非預金信用機関</v>
          </cell>
        </row>
        <row r="102">
          <cell r="A102">
            <v>98</v>
          </cell>
          <cell r="C102" t="str">
            <v>金融商品取引業、商品先物取引業</v>
          </cell>
          <cell r="E102">
            <v>2.2999999999999998</v>
          </cell>
          <cell r="F102">
            <v>5</v>
          </cell>
          <cell r="G102">
            <v>113</v>
          </cell>
          <cell r="H102">
            <v>74</v>
          </cell>
          <cell r="I102">
            <v>63</v>
          </cell>
          <cell r="J102">
            <v>72</v>
          </cell>
          <cell r="K102">
            <v>74</v>
          </cell>
          <cell r="L102">
            <v>75</v>
          </cell>
          <cell r="W102" t="str">
            <v>金融商品取引業、商品先物取引業</v>
          </cell>
        </row>
        <row r="103">
          <cell r="A103">
            <v>99</v>
          </cell>
          <cell r="C103" t="str">
            <v>その他の金融業、保険業</v>
          </cell>
          <cell r="E103">
            <v>3.7</v>
          </cell>
          <cell r="F103">
            <v>12</v>
          </cell>
          <cell r="G103">
            <v>111</v>
          </cell>
          <cell r="H103">
            <v>187</v>
          </cell>
          <cell r="I103">
            <v>173</v>
          </cell>
          <cell r="J103">
            <v>182</v>
          </cell>
          <cell r="K103">
            <v>185</v>
          </cell>
          <cell r="L103">
            <v>188</v>
          </cell>
          <cell r="W103" t="str">
            <v>その他の金融業、保険業</v>
          </cell>
        </row>
        <row r="104">
          <cell r="A104">
            <v>100</v>
          </cell>
          <cell r="B104" t="str">
            <v>不動産業、物品賃貸業</v>
          </cell>
          <cell r="E104">
            <v>4.3</v>
          </cell>
          <cell r="F104">
            <v>23</v>
          </cell>
          <cell r="G104">
            <v>202</v>
          </cell>
          <cell r="H104">
            <v>223</v>
          </cell>
          <cell r="I104">
            <v>211</v>
          </cell>
          <cell r="J104">
            <v>223</v>
          </cell>
          <cell r="K104">
            <v>233</v>
          </cell>
          <cell r="L104">
            <v>235</v>
          </cell>
          <cell r="W104" t="str">
            <v>不動産業、物品賃貸業</v>
          </cell>
        </row>
        <row r="105">
          <cell r="A105">
            <v>101</v>
          </cell>
          <cell r="C105" t="str">
            <v>不動産取引業</v>
          </cell>
          <cell r="E105">
            <v>3.2</v>
          </cell>
          <cell r="F105">
            <v>20</v>
          </cell>
          <cell r="G105">
            <v>168</v>
          </cell>
          <cell r="H105">
            <v>132</v>
          </cell>
          <cell r="I105">
            <v>126</v>
          </cell>
          <cell r="J105">
            <v>147</v>
          </cell>
          <cell r="K105">
            <v>163</v>
          </cell>
          <cell r="L105">
            <v>166</v>
          </cell>
          <cell r="W105" t="str">
            <v>不動産取引業</v>
          </cell>
        </row>
        <row r="106">
          <cell r="A106">
            <v>102</v>
          </cell>
          <cell r="C106" t="str">
            <v>不動産賃貸業・管理業</v>
          </cell>
          <cell r="E106">
            <v>6.4</v>
          </cell>
          <cell r="F106">
            <v>32</v>
          </cell>
          <cell r="G106">
            <v>265</v>
          </cell>
          <cell r="H106">
            <v>412</v>
          </cell>
          <cell r="I106">
            <v>385</v>
          </cell>
          <cell r="J106">
            <v>388</v>
          </cell>
          <cell r="K106">
            <v>393</v>
          </cell>
          <cell r="L106">
            <v>393</v>
          </cell>
          <cell r="W106" t="str">
            <v>不動産賃貸業・管理業</v>
          </cell>
        </row>
        <row r="107">
          <cell r="A107">
            <v>103</v>
          </cell>
          <cell r="C107" t="str">
            <v>物品賃貸業</v>
          </cell>
          <cell r="E107">
            <v>3.1</v>
          </cell>
          <cell r="F107">
            <v>13</v>
          </cell>
          <cell r="G107">
            <v>180</v>
          </cell>
          <cell r="H107">
            <v>99</v>
          </cell>
          <cell r="I107">
            <v>98</v>
          </cell>
          <cell r="J107">
            <v>104</v>
          </cell>
          <cell r="K107">
            <v>112</v>
          </cell>
          <cell r="L107">
            <v>116</v>
          </cell>
          <cell r="W107" t="str">
            <v>物品賃貸業</v>
          </cell>
        </row>
        <row r="108">
          <cell r="A108">
            <v>104</v>
          </cell>
          <cell r="B108" t="str">
            <v>専門・技術サービス業</v>
          </cell>
          <cell r="E108">
            <v>4.9000000000000004</v>
          </cell>
          <cell r="F108">
            <v>24</v>
          </cell>
          <cell r="G108">
            <v>182</v>
          </cell>
          <cell r="H108">
            <v>202</v>
          </cell>
          <cell r="I108">
            <v>184</v>
          </cell>
          <cell r="J108">
            <v>199</v>
          </cell>
          <cell r="K108">
            <v>209</v>
          </cell>
          <cell r="L108">
            <v>215</v>
          </cell>
          <cell r="W108" t="str">
            <v>専門・技術サービス業</v>
          </cell>
        </row>
        <row r="109">
          <cell r="A109">
            <v>105</v>
          </cell>
          <cell r="C109" t="str">
            <v>専門サービス業</v>
          </cell>
          <cell r="E109">
            <v>4.3</v>
          </cell>
          <cell r="F109">
            <v>17</v>
          </cell>
          <cell r="G109">
            <v>114</v>
          </cell>
          <cell r="H109">
            <v>141</v>
          </cell>
          <cell r="I109">
            <v>140</v>
          </cell>
          <cell r="J109">
            <v>152</v>
          </cell>
          <cell r="K109">
            <v>160</v>
          </cell>
          <cell r="L109">
            <v>173</v>
          </cell>
          <cell r="W109" t="str">
            <v>専門サービス業</v>
          </cell>
        </row>
        <row r="110">
          <cell r="A110">
            <v>106</v>
          </cell>
          <cell r="C110" t="str">
            <v>広告業</v>
          </cell>
          <cell r="E110">
            <v>4.2</v>
          </cell>
          <cell r="F110">
            <v>28</v>
          </cell>
          <cell r="G110">
            <v>197</v>
          </cell>
          <cell r="H110">
            <v>189</v>
          </cell>
          <cell r="I110">
            <v>167</v>
          </cell>
          <cell r="J110">
            <v>187</v>
          </cell>
          <cell r="K110">
            <v>199</v>
          </cell>
          <cell r="L110">
            <v>206</v>
          </cell>
          <cell r="W110" t="str">
            <v>広告業</v>
          </cell>
        </row>
        <row r="111">
          <cell r="A111">
            <v>107</v>
          </cell>
          <cell r="B111" t="str">
            <v>宿泊業、飲食サービス業</v>
          </cell>
          <cell r="E111">
            <v>4.5999999999999996</v>
          </cell>
          <cell r="F111">
            <v>17</v>
          </cell>
          <cell r="G111">
            <v>189</v>
          </cell>
          <cell r="H111">
            <v>216</v>
          </cell>
          <cell r="I111">
            <v>209</v>
          </cell>
          <cell r="J111">
            <v>216</v>
          </cell>
          <cell r="K111">
            <v>219</v>
          </cell>
          <cell r="L111">
            <v>225</v>
          </cell>
          <cell r="W111" t="str">
            <v>宿泊業、飲食サービス業</v>
          </cell>
        </row>
        <row r="112">
          <cell r="A112">
            <v>108</v>
          </cell>
          <cell r="C112" t="str">
            <v>飲食店</v>
          </cell>
          <cell r="E112">
            <v>4.8</v>
          </cell>
          <cell r="F112">
            <v>18</v>
          </cell>
          <cell r="G112">
            <v>190</v>
          </cell>
          <cell r="H112">
            <v>220</v>
          </cell>
          <cell r="I112">
            <v>211</v>
          </cell>
          <cell r="J112">
            <v>218</v>
          </cell>
          <cell r="K112">
            <v>222</v>
          </cell>
          <cell r="L112">
            <v>226</v>
          </cell>
          <cell r="W112" t="str">
            <v>飲食店</v>
          </cell>
        </row>
        <row r="113">
          <cell r="A113">
            <v>109</v>
          </cell>
          <cell r="D113" t="str">
            <v>食堂、レストラン（専門料理店を除く）</v>
          </cell>
          <cell r="E113">
            <v>14</v>
          </cell>
          <cell r="F113">
            <v>24</v>
          </cell>
          <cell r="G113">
            <v>320</v>
          </cell>
          <cell r="H113">
            <v>391</v>
          </cell>
          <cell r="I113">
            <v>397</v>
          </cell>
          <cell r="J113">
            <v>408</v>
          </cell>
          <cell r="K113">
            <v>407</v>
          </cell>
          <cell r="L113">
            <v>416</v>
          </cell>
          <cell r="W113" t="str">
            <v>食堂、レストラン（専門料理店を除く）</v>
          </cell>
        </row>
        <row r="114">
          <cell r="A114">
            <v>110</v>
          </cell>
          <cell r="D114" t="str">
            <v>専門料理店</v>
          </cell>
          <cell r="E114">
            <v>2.8</v>
          </cell>
          <cell r="F114">
            <v>15</v>
          </cell>
          <cell r="G114">
            <v>174</v>
          </cell>
          <cell r="H114">
            <v>167</v>
          </cell>
          <cell r="I114">
            <v>162</v>
          </cell>
          <cell r="J114">
            <v>167</v>
          </cell>
          <cell r="K114">
            <v>173</v>
          </cell>
          <cell r="L114">
            <v>175</v>
          </cell>
          <cell r="W114" t="str">
            <v>専門料理店</v>
          </cell>
        </row>
        <row r="115">
          <cell r="A115">
            <v>111</v>
          </cell>
          <cell r="D115" t="str">
            <v>その他の飲食店</v>
          </cell>
          <cell r="E115">
            <v>1.9</v>
          </cell>
          <cell r="F115">
            <v>18</v>
          </cell>
          <cell r="G115">
            <v>136</v>
          </cell>
          <cell r="H115">
            <v>178</v>
          </cell>
          <cell r="I115">
            <v>159</v>
          </cell>
          <cell r="J115">
            <v>166</v>
          </cell>
          <cell r="K115">
            <v>169</v>
          </cell>
          <cell r="L115">
            <v>173</v>
          </cell>
          <cell r="W115" t="str">
            <v>その他の飲食店</v>
          </cell>
        </row>
        <row r="116">
          <cell r="A116">
            <v>112</v>
          </cell>
          <cell r="C116" t="str">
            <v>その他の宿泊業、飲食サービス業</v>
          </cell>
          <cell r="E116">
            <v>3.1</v>
          </cell>
          <cell r="F116">
            <v>6</v>
          </cell>
          <cell r="G116">
            <v>187</v>
          </cell>
          <cell r="H116">
            <v>184</v>
          </cell>
          <cell r="I116">
            <v>186</v>
          </cell>
          <cell r="J116">
            <v>195</v>
          </cell>
          <cell r="K116">
            <v>199</v>
          </cell>
          <cell r="L116">
            <v>214</v>
          </cell>
          <cell r="W116" t="str">
            <v>その他の宿泊業、飲食サービス業</v>
          </cell>
        </row>
        <row r="117">
          <cell r="A117">
            <v>113</v>
          </cell>
          <cell r="B117" t="str">
            <v>生活関連サービス業、娯楽業</v>
          </cell>
          <cell r="E117">
            <v>4.4000000000000004</v>
          </cell>
          <cell r="F117">
            <v>28</v>
          </cell>
          <cell r="G117">
            <v>196</v>
          </cell>
          <cell r="H117">
            <v>215</v>
          </cell>
          <cell r="I117">
            <v>189</v>
          </cell>
          <cell r="J117">
            <v>196</v>
          </cell>
          <cell r="K117">
            <v>211</v>
          </cell>
          <cell r="L117">
            <v>223</v>
          </cell>
          <cell r="W117" t="str">
            <v>生活関連サービス業、娯楽業</v>
          </cell>
        </row>
        <row r="118">
          <cell r="A118">
            <v>114</v>
          </cell>
          <cell r="C118" t="str">
            <v>生活関連サービス業</v>
          </cell>
          <cell r="E118">
            <v>5.4</v>
          </cell>
          <cell r="F118">
            <v>40</v>
          </cell>
          <cell r="G118">
            <v>207</v>
          </cell>
          <cell r="H118">
            <v>227</v>
          </cell>
          <cell r="I118">
            <v>212</v>
          </cell>
          <cell r="J118">
            <v>219</v>
          </cell>
          <cell r="K118">
            <v>225</v>
          </cell>
          <cell r="L118">
            <v>232</v>
          </cell>
          <cell r="W118" t="str">
            <v>生活関連サービス業</v>
          </cell>
        </row>
        <row r="119">
          <cell r="A119">
            <v>115</v>
          </cell>
          <cell r="C119" t="str">
            <v>娯楽業</v>
          </cell>
          <cell r="E119">
            <v>3.7</v>
          </cell>
          <cell r="F119">
            <v>19</v>
          </cell>
          <cell r="G119">
            <v>189</v>
          </cell>
          <cell r="H119">
            <v>207</v>
          </cell>
          <cell r="I119">
            <v>173</v>
          </cell>
          <cell r="J119">
            <v>180</v>
          </cell>
          <cell r="K119">
            <v>201</v>
          </cell>
          <cell r="L119">
            <v>216</v>
          </cell>
          <cell r="W119" t="str">
            <v>娯楽業</v>
          </cell>
        </row>
        <row r="120">
          <cell r="A120">
            <v>116</v>
          </cell>
          <cell r="B120" t="str">
            <v>教育、学習支援業</v>
          </cell>
          <cell r="E120">
            <v>8.8000000000000007</v>
          </cell>
          <cell r="F120">
            <v>33</v>
          </cell>
          <cell r="G120">
            <v>301</v>
          </cell>
          <cell r="H120">
            <v>247</v>
          </cell>
          <cell r="I120">
            <v>254</v>
          </cell>
          <cell r="J120">
            <v>269</v>
          </cell>
          <cell r="K120">
            <v>272</v>
          </cell>
          <cell r="L120">
            <v>277</v>
          </cell>
          <cell r="W120" t="str">
            <v>教育、学習支援業</v>
          </cell>
        </row>
        <row r="121">
          <cell r="A121">
            <v>117</v>
          </cell>
          <cell r="B121" t="str">
            <v>医療、福祉</v>
          </cell>
          <cell r="E121">
            <v>2.5</v>
          </cell>
          <cell r="F121">
            <v>21</v>
          </cell>
          <cell r="G121">
            <v>10</v>
          </cell>
          <cell r="H121">
            <v>165</v>
          </cell>
          <cell r="I121">
            <v>146</v>
          </cell>
          <cell r="J121">
            <v>154</v>
          </cell>
          <cell r="K121">
            <v>167</v>
          </cell>
          <cell r="L121">
            <v>165</v>
          </cell>
          <cell r="W121" t="str">
            <v>医療、福祉</v>
          </cell>
        </row>
        <row r="122">
          <cell r="A122">
            <v>118</v>
          </cell>
          <cell r="B122" t="str">
            <v>サービス業（他に分類されないもの）</v>
          </cell>
          <cell r="E122">
            <v>5.4</v>
          </cell>
          <cell r="F122">
            <v>19</v>
          </cell>
          <cell r="G122">
            <v>183</v>
          </cell>
          <cell r="H122">
            <v>177</v>
          </cell>
          <cell r="I122">
            <v>168</v>
          </cell>
          <cell r="J122">
            <v>180</v>
          </cell>
          <cell r="K122">
            <v>188</v>
          </cell>
          <cell r="L122">
            <v>199</v>
          </cell>
          <cell r="W122" t="str">
            <v>サービス業（他に分類されないもの）</v>
          </cell>
        </row>
        <row r="123">
          <cell r="A123">
            <v>119</v>
          </cell>
          <cell r="C123" t="str">
            <v>職業紹介・労働者派遣業</v>
          </cell>
          <cell r="E123">
            <v>8.1999999999999993</v>
          </cell>
          <cell r="F123">
            <v>19</v>
          </cell>
          <cell r="G123">
            <v>235</v>
          </cell>
          <cell r="H123">
            <v>256</v>
          </cell>
          <cell r="I123">
            <v>238</v>
          </cell>
          <cell r="J123">
            <v>259</v>
          </cell>
          <cell r="K123">
            <v>269</v>
          </cell>
          <cell r="L123">
            <v>302</v>
          </cell>
          <cell r="W123" t="str">
            <v>職業紹介・労働者派遣業</v>
          </cell>
        </row>
        <row r="124">
          <cell r="A124">
            <v>120</v>
          </cell>
          <cell r="C124" t="str">
            <v>その他の事業サービス業</v>
          </cell>
          <cell r="E124">
            <v>4.8</v>
          </cell>
          <cell r="F124">
            <v>19</v>
          </cell>
          <cell r="G124">
            <v>173</v>
          </cell>
          <cell r="H124">
            <v>161</v>
          </cell>
          <cell r="I124">
            <v>153</v>
          </cell>
          <cell r="J124">
            <v>164</v>
          </cell>
          <cell r="K124">
            <v>171</v>
          </cell>
          <cell r="L124">
            <v>178</v>
          </cell>
          <cell r="W124" t="str">
            <v>その他の事業サービス業</v>
          </cell>
        </row>
        <row r="125">
          <cell r="A125">
            <v>121</v>
          </cell>
          <cell r="B125" t="str">
            <v>その他の産業</v>
          </cell>
          <cell r="E125">
            <v>4.2</v>
          </cell>
          <cell r="F125">
            <v>16</v>
          </cell>
          <cell r="G125">
            <v>211</v>
          </cell>
          <cell r="H125">
            <v>182</v>
          </cell>
          <cell r="I125">
            <v>173</v>
          </cell>
          <cell r="J125">
            <v>185</v>
          </cell>
          <cell r="K125">
            <v>194</v>
          </cell>
          <cell r="L125">
            <v>199</v>
          </cell>
          <cell r="W125" t="str">
            <v>その他の産業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M69"/>
  <sheetViews>
    <sheetView view="pageBreakPreview" zoomScale="80" zoomScaleNormal="80" zoomScaleSheetLayoutView="80" workbookViewId="0">
      <selection activeCell="V22" sqref="V22"/>
    </sheetView>
  </sheetViews>
  <sheetFormatPr defaultRowHeight="16.5" customHeight="1"/>
  <cols>
    <col min="1" max="1" width="2" style="1" customWidth="1"/>
    <col min="2" max="2" width="30.875" style="1" customWidth="1"/>
    <col min="3" max="3" width="14.5" style="1" customWidth="1"/>
    <col min="4" max="4" width="2.125" style="3" customWidth="1"/>
    <col min="5" max="5" width="14.25" style="1" customWidth="1"/>
    <col min="6" max="6" width="2.125" style="1" customWidth="1"/>
    <col min="7" max="7" width="2.125" style="3" customWidth="1"/>
    <col min="8" max="8" width="13.375" style="1" customWidth="1"/>
    <col min="9" max="10" width="2.125" style="1" customWidth="1"/>
    <col min="11" max="11" width="12.75" style="1" customWidth="1"/>
    <col min="12" max="12" width="2.125" style="1" customWidth="1"/>
    <col min="13" max="13" width="16.125" style="61" customWidth="1"/>
    <col min="14" max="250" width="9" style="1"/>
    <col min="251" max="251" width="2" style="1" customWidth="1"/>
    <col min="252" max="252" width="35.875" style="1" customWidth="1"/>
    <col min="253" max="253" width="14.5" style="1" customWidth="1"/>
    <col min="254" max="254" width="2.125" style="1" customWidth="1"/>
    <col min="255" max="255" width="16.125" style="1" customWidth="1"/>
    <col min="256" max="257" width="2.125" style="1" customWidth="1"/>
    <col min="258" max="258" width="16.125" style="1" customWidth="1"/>
    <col min="259" max="260" width="2.125" style="1" customWidth="1"/>
    <col min="261" max="261" width="16.125" style="1" customWidth="1"/>
    <col min="262" max="262" width="2.125" style="1" customWidth="1"/>
    <col min="263" max="263" width="11.625" style="1" bestFit="1" customWidth="1"/>
    <col min="264" max="264" width="12" style="1" customWidth="1"/>
    <col min="265" max="506" width="9" style="1"/>
    <col min="507" max="507" width="2" style="1" customWidth="1"/>
    <col min="508" max="508" width="35.875" style="1" customWidth="1"/>
    <col min="509" max="509" width="14.5" style="1" customWidth="1"/>
    <col min="510" max="510" width="2.125" style="1" customWidth="1"/>
    <col min="511" max="511" width="16.125" style="1" customWidth="1"/>
    <col min="512" max="513" width="2.125" style="1" customWidth="1"/>
    <col min="514" max="514" width="16.125" style="1" customWidth="1"/>
    <col min="515" max="516" width="2.125" style="1" customWidth="1"/>
    <col min="517" max="517" width="16.125" style="1" customWidth="1"/>
    <col min="518" max="518" width="2.125" style="1" customWidth="1"/>
    <col min="519" max="519" width="11.625" style="1" bestFit="1" customWidth="1"/>
    <col min="520" max="520" width="12" style="1" customWidth="1"/>
    <col min="521" max="762" width="9" style="1"/>
    <col min="763" max="763" width="2" style="1" customWidth="1"/>
    <col min="764" max="764" width="35.875" style="1" customWidth="1"/>
    <col min="765" max="765" width="14.5" style="1" customWidth="1"/>
    <col min="766" max="766" width="2.125" style="1" customWidth="1"/>
    <col min="767" max="767" width="16.125" style="1" customWidth="1"/>
    <col min="768" max="769" width="2.125" style="1" customWidth="1"/>
    <col min="770" max="770" width="16.125" style="1" customWidth="1"/>
    <col min="771" max="772" width="2.125" style="1" customWidth="1"/>
    <col min="773" max="773" width="16.125" style="1" customWidth="1"/>
    <col min="774" max="774" width="2.125" style="1" customWidth="1"/>
    <col min="775" max="775" width="11.625" style="1" bestFit="1" customWidth="1"/>
    <col min="776" max="776" width="12" style="1" customWidth="1"/>
    <col min="777" max="1018" width="9" style="1"/>
    <col min="1019" max="1019" width="2" style="1" customWidth="1"/>
    <col min="1020" max="1020" width="35.875" style="1" customWidth="1"/>
    <col min="1021" max="1021" width="14.5" style="1" customWidth="1"/>
    <col min="1022" max="1022" width="2.125" style="1" customWidth="1"/>
    <col min="1023" max="1023" width="16.125" style="1" customWidth="1"/>
    <col min="1024" max="1025" width="2.125" style="1" customWidth="1"/>
    <col min="1026" max="1026" width="16.125" style="1" customWidth="1"/>
    <col min="1027" max="1028" width="2.125" style="1" customWidth="1"/>
    <col min="1029" max="1029" width="16.125" style="1" customWidth="1"/>
    <col min="1030" max="1030" width="2.125" style="1" customWidth="1"/>
    <col min="1031" max="1031" width="11.625" style="1" bestFit="1" customWidth="1"/>
    <col min="1032" max="1032" width="12" style="1" customWidth="1"/>
    <col min="1033" max="1274" width="9" style="1"/>
    <col min="1275" max="1275" width="2" style="1" customWidth="1"/>
    <col min="1276" max="1276" width="35.875" style="1" customWidth="1"/>
    <col min="1277" max="1277" width="14.5" style="1" customWidth="1"/>
    <col min="1278" max="1278" width="2.125" style="1" customWidth="1"/>
    <col min="1279" max="1279" width="16.125" style="1" customWidth="1"/>
    <col min="1280" max="1281" width="2.125" style="1" customWidth="1"/>
    <col min="1282" max="1282" width="16.125" style="1" customWidth="1"/>
    <col min="1283" max="1284" width="2.125" style="1" customWidth="1"/>
    <col min="1285" max="1285" width="16.125" style="1" customWidth="1"/>
    <col min="1286" max="1286" width="2.125" style="1" customWidth="1"/>
    <col min="1287" max="1287" width="11.625" style="1" bestFit="1" customWidth="1"/>
    <col min="1288" max="1288" width="12" style="1" customWidth="1"/>
    <col min="1289" max="1530" width="9" style="1"/>
    <col min="1531" max="1531" width="2" style="1" customWidth="1"/>
    <col min="1532" max="1532" width="35.875" style="1" customWidth="1"/>
    <col min="1533" max="1533" width="14.5" style="1" customWidth="1"/>
    <col min="1534" max="1534" width="2.125" style="1" customWidth="1"/>
    <col min="1535" max="1535" width="16.125" style="1" customWidth="1"/>
    <col min="1536" max="1537" width="2.125" style="1" customWidth="1"/>
    <col min="1538" max="1538" width="16.125" style="1" customWidth="1"/>
    <col min="1539" max="1540" width="2.125" style="1" customWidth="1"/>
    <col min="1541" max="1541" width="16.125" style="1" customWidth="1"/>
    <col min="1542" max="1542" width="2.125" style="1" customWidth="1"/>
    <col min="1543" max="1543" width="11.625" style="1" bestFit="1" customWidth="1"/>
    <col min="1544" max="1544" width="12" style="1" customWidth="1"/>
    <col min="1545" max="1786" width="9" style="1"/>
    <col min="1787" max="1787" width="2" style="1" customWidth="1"/>
    <col min="1788" max="1788" width="35.875" style="1" customWidth="1"/>
    <col min="1789" max="1789" width="14.5" style="1" customWidth="1"/>
    <col min="1790" max="1790" width="2.125" style="1" customWidth="1"/>
    <col min="1791" max="1791" width="16.125" style="1" customWidth="1"/>
    <col min="1792" max="1793" width="2.125" style="1" customWidth="1"/>
    <col min="1794" max="1794" width="16.125" style="1" customWidth="1"/>
    <col min="1795" max="1796" width="2.125" style="1" customWidth="1"/>
    <col min="1797" max="1797" width="16.125" style="1" customWidth="1"/>
    <col min="1798" max="1798" width="2.125" style="1" customWidth="1"/>
    <col min="1799" max="1799" width="11.625" style="1" bestFit="1" customWidth="1"/>
    <col min="1800" max="1800" width="12" style="1" customWidth="1"/>
    <col min="1801" max="2042" width="9" style="1"/>
    <col min="2043" max="2043" width="2" style="1" customWidth="1"/>
    <col min="2044" max="2044" width="35.875" style="1" customWidth="1"/>
    <col min="2045" max="2045" width="14.5" style="1" customWidth="1"/>
    <col min="2046" max="2046" width="2.125" style="1" customWidth="1"/>
    <col min="2047" max="2047" width="16.125" style="1" customWidth="1"/>
    <col min="2048" max="2049" width="2.125" style="1" customWidth="1"/>
    <col min="2050" max="2050" width="16.125" style="1" customWidth="1"/>
    <col min="2051" max="2052" width="2.125" style="1" customWidth="1"/>
    <col min="2053" max="2053" width="16.125" style="1" customWidth="1"/>
    <col min="2054" max="2054" width="2.125" style="1" customWidth="1"/>
    <col min="2055" max="2055" width="11.625" style="1" bestFit="1" customWidth="1"/>
    <col min="2056" max="2056" width="12" style="1" customWidth="1"/>
    <col min="2057" max="2298" width="9" style="1"/>
    <col min="2299" max="2299" width="2" style="1" customWidth="1"/>
    <col min="2300" max="2300" width="35.875" style="1" customWidth="1"/>
    <col min="2301" max="2301" width="14.5" style="1" customWidth="1"/>
    <col min="2302" max="2302" width="2.125" style="1" customWidth="1"/>
    <col min="2303" max="2303" width="16.125" style="1" customWidth="1"/>
    <col min="2304" max="2305" width="2.125" style="1" customWidth="1"/>
    <col min="2306" max="2306" width="16.125" style="1" customWidth="1"/>
    <col min="2307" max="2308" width="2.125" style="1" customWidth="1"/>
    <col min="2309" max="2309" width="16.125" style="1" customWidth="1"/>
    <col min="2310" max="2310" width="2.125" style="1" customWidth="1"/>
    <col min="2311" max="2311" width="11.625" style="1" bestFit="1" customWidth="1"/>
    <col min="2312" max="2312" width="12" style="1" customWidth="1"/>
    <col min="2313" max="2554" width="9" style="1"/>
    <col min="2555" max="2555" width="2" style="1" customWidth="1"/>
    <col min="2556" max="2556" width="35.875" style="1" customWidth="1"/>
    <col min="2557" max="2557" width="14.5" style="1" customWidth="1"/>
    <col min="2558" max="2558" width="2.125" style="1" customWidth="1"/>
    <col min="2559" max="2559" width="16.125" style="1" customWidth="1"/>
    <col min="2560" max="2561" width="2.125" style="1" customWidth="1"/>
    <col min="2562" max="2562" width="16.125" style="1" customWidth="1"/>
    <col min="2563" max="2564" width="2.125" style="1" customWidth="1"/>
    <col min="2565" max="2565" width="16.125" style="1" customWidth="1"/>
    <col min="2566" max="2566" width="2.125" style="1" customWidth="1"/>
    <col min="2567" max="2567" width="11.625" style="1" bestFit="1" customWidth="1"/>
    <col min="2568" max="2568" width="12" style="1" customWidth="1"/>
    <col min="2569" max="2810" width="9" style="1"/>
    <col min="2811" max="2811" width="2" style="1" customWidth="1"/>
    <col min="2812" max="2812" width="35.875" style="1" customWidth="1"/>
    <col min="2813" max="2813" width="14.5" style="1" customWidth="1"/>
    <col min="2814" max="2814" width="2.125" style="1" customWidth="1"/>
    <col min="2815" max="2815" width="16.125" style="1" customWidth="1"/>
    <col min="2816" max="2817" width="2.125" style="1" customWidth="1"/>
    <col min="2818" max="2818" width="16.125" style="1" customWidth="1"/>
    <col min="2819" max="2820" width="2.125" style="1" customWidth="1"/>
    <col min="2821" max="2821" width="16.125" style="1" customWidth="1"/>
    <col min="2822" max="2822" width="2.125" style="1" customWidth="1"/>
    <col min="2823" max="2823" width="11.625" style="1" bestFit="1" customWidth="1"/>
    <col min="2824" max="2824" width="12" style="1" customWidth="1"/>
    <col min="2825" max="3066" width="9" style="1"/>
    <col min="3067" max="3067" width="2" style="1" customWidth="1"/>
    <col min="3068" max="3068" width="35.875" style="1" customWidth="1"/>
    <col min="3069" max="3069" width="14.5" style="1" customWidth="1"/>
    <col min="3070" max="3070" width="2.125" style="1" customWidth="1"/>
    <col min="3071" max="3071" width="16.125" style="1" customWidth="1"/>
    <col min="3072" max="3073" width="2.125" style="1" customWidth="1"/>
    <col min="3074" max="3074" width="16.125" style="1" customWidth="1"/>
    <col min="3075" max="3076" width="2.125" style="1" customWidth="1"/>
    <col min="3077" max="3077" width="16.125" style="1" customWidth="1"/>
    <col min="3078" max="3078" width="2.125" style="1" customWidth="1"/>
    <col min="3079" max="3079" width="11.625" style="1" bestFit="1" customWidth="1"/>
    <col min="3080" max="3080" width="12" style="1" customWidth="1"/>
    <col min="3081" max="3322" width="9" style="1"/>
    <col min="3323" max="3323" width="2" style="1" customWidth="1"/>
    <col min="3324" max="3324" width="35.875" style="1" customWidth="1"/>
    <col min="3325" max="3325" width="14.5" style="1" customWidth="1"/>
    <col min="3326" max="3326" width="2.125" style="1" customWidth="1"/>
    <col min="3327" max="3327" width="16.125" style="1" customWidth="1"/>
    <col min="3328" max="3329" width="2.125" style="1" customWidth="1"/>
    <col min="3330" max="3330" width="16.125" style="1" customWidth="1"/>
    <col min="3331" max="3332" width="2.125" style="1" customWidth="1"/>
    <col min="3333" max="3333" width="16.125" style="1" customWidth="1"/>
    <col min="3334" max="3334" width="2.125" style="1" customWidth="1"/>
    <col min="3335" max="3335" width="11.625" style="1" bestFit="1" customWidth="1"/>
    <col min="3336" max="3336" width="12" style="1" customWidth="1"/>
    <col min="3337" max="3578" width="9" style="1"/>
    <col min="3579" max="3579" width="2" style="1" customWidth="1"/>
    <col min="3580" max="3580" width="35.875" style="1" customWidth="1"/>
    <col min="3581" max="3581" width="14.5" style="1" customWidth="1"/>
    <col min="3582" max="3582" width="2.125" style="1" customWidth="1"/>
    <col min="3583" max="3583" width="16.125" style="1" customWidth="1"/>
    <col min="3584" max="3585" width="2.125" style="1" customWidth="1"/>
    <col min="3586" max="3586" width="16.125" style="1" customWidth="1"/>
    <col min="3587" max="3588" width="2.125" style="1" customWidth="1"/>
    <col min="3589" max="3589" width="16.125" style="1" customWidth="1"/>
    <col min="3590" max="3590" width="2.125" style="1" customWidth="1"/>
    <col min="3591" max="3591" width="11.625" style="1" bestFit="1" customWidth="1"/>
    <col min="3592" max="3592" width="12" style="1" customWidth="1"/>
    <col min="3593" max="3834" width="9" style="1"/>
    <col min="3835" max="3835" width="2" style="1" customWidth="1"/>
    <col min="3836" max="3836" width="35.875" style="1" customWidth="1"/>
    <col min="3837" max="3837" width="14.5" style="1" customWidth="1"/>
    <col min="3838" max="3838" width="2.125" style="1" customWidth="1"/>
    <col min="3839" max="3839" width="16.125" style="1" customWidth="1"/>
    <col min="3840" max="3841" width="2.125" style="1" customWidth="1"/>
    <col min="3842" max="3842" width="16.125" style="1" customWidth="1"/>
    <col min="3843" max="3844" width="2.125" style="1" customWidth="1"/>
    <col min="3845" max="3845" width="16.125" style="1" customWidth="1"/>
    <col min="3846" max="3846" width="2.125" style="1" customWidth="1"/>
    <col min="3847" max="3847" width="11.625" style="1" bestFit="1" customWidth="1"/>
    <col min="3848" max="3848" width="12" style="1" customWidth="1"/>
    <col min="3849" max="4090" width="9" style="1"/>
    <col min="4091" max="4091" width="2" style="1" customWidth="1"/>
    <col min="4092" max="4092" width="35.875" style="1" customWidth="1"/>
    <col min="4093" max="4093" width="14.5" style="1" customWidth="1"/>
    <col min="4094" max="4094" width="2.125" style="1" customWidth="1"/>
    <col min="4095" max="4095" width="16.125" style="1" customWidth="1"/>
    <col min="4096" max="4097" width="2.125" style="1" customWidth="1"/>
    <col min="4098" max="4098" width="16.125" style="1" customWidth="1"/>
    <col min="4099" max="4100" width="2.125" style="1" customWidth="1"/>
    <col min="4101" max="4101" width="16.125" style="1" customWidth="1"/>
    <col min="4102" max="4102" width="2.125" style="1" customWidth="1"/>
    <col min="4103" max="4103" width="11.625" style="1" bestFit="1" customWidth="1"/>
    <col min="4104" max="4104" width="12" style="1" customWidth="1"/>
    <col min="4105" max="4346" width="9" style="1"/>
    <col min="4347" max="4347" width="2" style="1" customWidth="1"/>
    <col min="4348" max="4348" width="35.875" style="1" customWidth="1"/>
    <col min="4349" max="4349" width="14.5" style="1" customWidth="1"/>
    <col min="4350" max="4350" width="2.125" style="1" customWidth="1"/>
    <col min="4351" max="4351" width="16.125" style="1" customWidth="1"/>
    <col min="4352" max="4353" width="2.125" style="1" customWidth="1"/>
    <col min="4354" max="4354" width="16.125" style="1" customWidth="1"/>
    <col min="4355" max="4356" width="2.125" style="1" customWidth="1"/>
    <col min="4357" max="4357" width="16.125" style="1" customWidth="1"/>
    <col min="4358" max="4358" width="2.125" style="1" customWidth="1"/>
    <col min="4359" max="4359" width="11.625" style="1" bestFit="1" customWidth="1"/>
    <col min="4360" max="4360" width="12" style="1" customWidth="1"/>
    <col min="4361" max="4602" width="9" style="1"/>
    <col min="4603" max="4603" width="2" style="1" customWidth="1"/>
    <col min="4604" max="4604" width="35.875" style="1" customWidth="1"/>
    <col min="4605" max="4605" width="14.5" style="1" customWidth="1"/>
    <col min="4606" max="4606" width="2.125" style="1" customWidth="1"/>
    <col min="4607" max="4607" width="16.125" style="1" customWidth="1"/>
    <col min="4608" max="4609" width="2.125" style="1" customWidth="1"/>
    <col min="4610" max="4610" width="16.125" style="1" customWidth="1"/>
    <col min="4611" max="4612" width="2.125" style="1" customWidth="1"/>
    <col min="4613" max="4613" width="16.125" style="1" customWidth="1"/>
    <col min="4614" max="4614" width="2.125" style="1" customWidth="1"/>
    <col min="4615" max="4615" width="11.625" style="1" bestFit="1" customWidth="1"/>
    <col min="4616" max="4616" width="12" style="1" customWidth="1"/>
    <col min="4617" max="4858" width="9" style="1"/>
    <col min="4859" max="4859" width="2" style="1" customWidth="1"/>
    <col min="4860" max="4860" width="35.875" style="1" customWidth="1"/>
    <col min="4861" max="4861" width="14.5" style="1" customWidth="1"/>
    <col min="4862" max="4862" width="2.125" style="1" customWidth="1"/>
    <col min="4863" max="4863" width="16.125" style="1" customWidth="1"/>
    <col min="4864" max="4865" width="2.125" style="1" customWidth="1"/>
    <col min="4866" max="4866" width="16.125" style="1" customWidth="1"/>
    <col min="4867" max="4868" width="2.125" style="1" customWidth="1"/>
    <col min="4869" max="4869" width="16.125" style="1" customWidth="1"/>
    <col min="4870" max="4870" width="2.125" style="1" customWidth="1"/>
    <col min="4871" max="4871" width="11.625" style="1" bestFit="1" customWidth="1"/>
    <col min="4872" max="4872" width="12" style="1" customWidth="1"/>
    <col min="4873" max="5114" width="9" style="1"/>
    <col min="5115" max="5115" width="2" style="1" customWidth="1"/>
    <col min="5116" max="5116" width="35.875" style="1" customWidth="1"/>
    <col min="5117" max="5117" width="14.5" style="1" customWidth="1"/>
    <col min="5118" max="5118" width="2.125" style="1" customWidth="1"/>
    <col min="5119" max="5119" width="16.125" style="1" customWidth="1"/>
    <col min="5120" max="5121" width="2.125" style="1" customWidth="1"/>
    <col min="5122" max="5122" width="16.125" style="1" customWidth="1"/>
    <col min="5123" max="5124" width="2.125" style="1" customWidth="1"/>
    <col min="5125" max="5125" width="16.125" style="1" customWidth="1"/>
    <col min="5126" max="5126" width="2.125" style="1" customWidth="1"/>
    <col min="5127" max="5127" width="11.625" style="1" bestFit="1" customWidth="1"/>
    <col min="5128" max="5128" width="12" style="1" customWidth="1"/>
    <col min="5129" max="5370" width="9" style="1"/>
    <col min="5371" max="5371" width="2" style="1" customWidth="1"/>
    <col min="5372" max="5372" width="35.875" style="1" customWidth="1"/>
    <col min="5373" max="5373" width="14.5" style="1" customWidth="1"/>
    <col min="5374" max="5374" width="2.125" style="1" customWidth="1"/>
    <col min="5375" max="5375" width="16.125" style="1" customWidth="1"/>
    <col min="5376" max="5377" width="2.125" style="1" customWidth="1"/>
    <col min="5378" max="5378" width="16.125" style="1" customWidth="1"/>
    <col min="5379" max="5380" width="2.125" style="1" customWidth="1"/>
    <col min="5381" max="5381" width="16.125" style="1" customWidth="1"/>
    <col min="5382" max="5382" width="2.125" style="1" customWidth="1"/>
    <col min="5383" max="5383" width="11.625" style="1" bestFit="1" customWidth="1"/>
    <col min="5384" max="5384" width="12" style="1" customWidth="1"/>
    <col min="5385" max="5626" width="9" style="1"/>
    <col min="5627" max="5627" width="2" style="1" customWidth="1"/>
    <col min="5628" max="5628" width="35.875" style="1" customWidth="1"/>
    <col min="5629" max="5629" width="14.5" style="1" customWidth="1"/>
    <col min="5630" max="5630" width="2.125" style="1" customWidth="1"/>
    <col min="5631" max="5631" width="16.125" style="1" customWidth="1"/>
    <col min="5632" max="5633" width="2.125" style="1" customWidth="1"/>
    <col min="5634" max="5634" width="16.125" style="1" customWidth="1"/>
    <col min="5635" max="5636" width="2.125" style="1" customWidth="1"/>
    <col min="5637" max="5637" width="16.125" style="1" customWidth="1"/>
    <col min="5638" max="5638" width="2.125" style="1" customWidth="1"/>
    <col min="5639" max="5639" width="11.625" style="1" bestFit="1" customWidth="1"/>
    <col min="5640" max="5640" width="12" style="1" customWidth="1"/>
    <col min="5641" max="5882" width="9" style="1"/>
    <col min="5883" max="5883" width="2" style="1" customWidth="1"/>
    <col min="5884" max="5884" width="35.875" style="1" customWidth="1"/>
    <col min="5885" max="5885" width="14.5" style="1" customWidth="1"/>
    <col min="5886" max="5886" width="2.125" style="1" customWidth="1"/>
    <col min="5887" max="5887" width="16.125" style="1" customWidth="1"/>
    <col min="5888" max="5889" width="2.125" style="1" customWidth="1"/>
    <col min="5890" max="5890" width="16.125" style="1" customWidth="1"/>
    <col min="5891" max="5892" width="2.125" style="1" customWidth="1"/>
    <col min="5893" max="5893" width="16.125" style="1" customWidth="1"/>
    <col min="5894" max="5894" width="2.125" style="1" customWidth="1"/>
    <col min="5895" max="5895" width="11.625" style="1" bestFit="1" customWidth="1"/>
    <col min="5896" max="5896" width="12" style="1" customWidth="1"/>
    <col min="5897" max="6138" width="9" style="1"/>
    <col min="6139" max="6139" width="2" style="1" customWidth="1"/>
    <col min="6140" max="6140" width="35.875" style="1" customWidth="1"/>
    <col min="6141" max="6141" width="14.5" style="1" customWidth="1"/>
    <col min="6142" max="6142" width="2.125" style="1" customWidth="1"/>
    <col min="6143" max="6143" width="16.125" style="1" customWidth="1"/>
    <col min="6144" max="6145" width="2.125" style="1" customWidth="1"/>
    <col min="6146" max="6146" width="16.125" style="1" customWidth="1"/>
    <col min="6147" max="6148" width="2.125" style="1" customWidth="1"/>
    <col min="6149" max="6149" width="16.125" style="1" customWidth="1"/>
    <col min="6150" max="6150" width="2.125" style="1" customWidth="1"/>
    <col min="6151" max="6151" width="11.625" style="1" bestFit="1" customWidth="1"/>
    <col min="6152" max="6152" width="12" style="1" customWidth="1"/>
    <col min="6153" max="6394" width="9" style="1"/>
    <col min="6395" max="6395" width="2" style="1" customWidth="1"/>
    <col min="6396" max="6396" width="35.875" style="1" customWidth="1"/>
    <col min="6397" max="6397" width="14.5" style="1" customWidth="1"/>
    <col min="6398" max="6398" width="2.125" style="1" customWidth="1"/>
    <col min="6399" max="6399" width="16.125" style="1" customWidth="1"/>
    <col min="6400" max="6401" width="2.125" style="1" customWidth="1"/>
    <col min="6402" max="6402" width="16.125" style="1" customWidth="1"/>
    <col min="6403" max="6404" width="2.125" style="1" customWidth="1"/>
    <col min="6405" max="6405" width="16.125" style="1" customWidth="1"/>
    <col min="6406" max="6406" width="2.125" style="1" customWidth="1"/>
    <col min="6407" max="6407" width="11.625" style="1" bestFit="1" customWidth="1"/>
    <col min="6408" max="6408" width="12" style="1" customWidth="1"/>
    <col min="6409" max="6650" width="9" style="1"/>
    <col min="6651" max="6651" width="2" style="1" customWidth="1"/>
    <col min="6652" max="6652" width="35.875" style="1" customWidth="1"/>
    <col min="6653" max="6653" width="14.5" style="1" customWidth="1"/>
    <col min="6654" max="6654" width="2.125" style="1" customWidth="1"/>
    <col min="6655" max="6655" width="16.125" style="1" customWidth="1"/>
    <col min="6656" max="6657" width="2.125" style="1" customWidth="1"/>
    <col min="6658" max="6658" width="16.125" style="1" customWidth="1"/>
    <col min="6659" max="6660" width="2.125" style="1" customWidth="1"/>
    <col min="6661" max="6661" width="16.125" style="1" customWidth="1"/>
    <col min="6662" max="6662" width="2.125" style="1" customWidth="1"/>
    <col min="6663" max="6663" width="11.625" style="1" bestFit="1" customWidth="1"/>
    <col min="6664" max="6664" width="12" style="1" customWidth="1"/>
    <col min="6665" max="6906" width="9" style="1"/>
    <col min="6907" max="6907" width="2" style="1" customWidth="1"/>
    <col min="6908" max="6908" width="35.875" style="1" customWidth="1"/>
    <col min="6909" max="6909" width="14.5" style="1" customWidth="1"/>
    <col min="6910" max="6910" width="2.125" style="1" customWidth="1"/>
    <col min="6911" max="6911" width="16.125" style="1" customWidth="1"/>
    <col min="6912" max="6913" width="2.125" style="1" customWidth="1"/>
    <col min="6914" max="6914" width="16.125" style="1" customWidth="1"/>
    <col min="6915" max="6916" width="2.125" style="1" customWidth="1"/>
    <col min="6917" max="6917" width="16.125" style="1" customWidth="1"/>
    <col min="6918" max="6918" width="2.125" style="1" customWidth="1"/>
    <col min="6919" max="6919" width="11.625" style="1" bestFit="1" customWidth="1"/>
    <col min="6920" max="6920" width="12" style="1" customWidth="1"/>
    <col min="6921" max="7162" width="9" style="1"/>
    <col min="7163" max="7163" width="2" style="1" customWidth="1"/>
    <col min="7164" max="7164" width="35.875" style="1" customWidth="1"/>
    <col min="7165" max="7165" width="14.5" style="1" customWidth="1"/>
    <col min="7166" max="7166" width="2.125" style="1" customWidth="1"/>
    <col min="7167" max="7167" width="16.125" style="1" customWidth="1"/>
    <col min="7168" max="7169" width="2.125" style="1" customWidth="1"/>
    <col min="7170" max="7170" width="16.125" style="1" customWidth="1"/>
    <col min="7171" max="7172" width="2.125" style="1" customWidth="1"/>
    <col min="7173" max="7173" width="16.125" style="1" customWidth="1"/>
    <col min="7174" max="7174" width="2.125" style="1" customWidth="1"/>
    <col min="7175" max="7175" width="11.625" style="1" bestFit="1" customWidth="1"/>
    <col min="7176" max="7176" width="12" style="1" customWidth="1"/>
    <col min="7177" max="7418" width="9" style="1"/>
    <col min="7419" max="7419" width="2" style="1" customWidth="1"/>
    <col min="7420" max="7420" width="35.875" style="1" customWidth="1"/>
    <col min="7421" max="7421" width="14.5" style="1" customWidth="1"/>
    <col min="7422" max="7422" width="2.125" style="1" customWidth="1"/>
    <col min="7423" max="7423" width="16.125" style="1" customWidth="1"/>
    <col min="7424" max="7425" width="2.125" style="1" customWidth="1"/>
    <col min="7426" max="7426" width="16.125" style="1" customWidth="1"/>
    <col min="7427" max="7428" width="2.125" style="1" customWidth="1"/>
    <col min="7429" max="7429" width="16.125" style="1" customWidth="1"/>
    <col min="7430" max="7430" width="2.125" style="1" customWidth="1"/>
    <col min="7431" max="7431" width="11.625" style="1" bestFit="1" customWidth="1"/>
    <col min="7432" max="7432" width="12" style="1" customWidth="1"/>
    <col min="7433" max="7674" width="9" style="1"/>
    <col min="7675" max="7675" width="2" style="1" customWidth="1"/>
    <col min="7676" max="7676" width="35.875" style="1" customWidth="1"/>
    <col min="7677" max="7677" width="14.5" style="1" customWidth="1"/>
    <col min="7678" max="7678" width="2.125" style="1" customWidth="1"/>
    <col min="7679" max="7679" width="16.125" style="1" customWidth="1"/>
    <col min="7680" max="7681" width="2.125" style="1" customWidth="1"/>
    <col min="7682" max="7682" width="16.125" style="1" customWidth="1"/>
    <col min="7683" max="7684" width="2.125" style="1" customWidth="1"/>
    <col min="7685" max="7685" width="16.125" style="1" customWidth="1"/>
    <col min="7686" max="7686" width="2.125" style="1" customWidth="1"/>
    <col min="7687" max="7687" width="11.625" style="1" bestFit="1" customWidth="1"/>
    <col min="7688" max="7688" width="12" style="1" customWidth="1"/>
    <col min="7689" max="7930" width="9" style="1"/>
    <col min="7931" max="7931" width="2" style="1" customWidth="1"/>
    <col min="7932" max="7932" width="35.875" style="1" customWidth="1"/>
    <col min="7933" max="7933" width="14.5" style="1" customWidth="1"/>
    <col min="7934" max="7934" width="2.125" style="1" customWidth="1"/>
    <col min="7935" max="7935" width="16.125" style="1" customWidth="1"/>
    <col min="7936" max="7937" width="2.125" style="1" customWidth="1"/>
    <col min="7938" max="7938" width="16.125" style="1" customWidth="1"/>
    <col min="7939" max="7940" width="2.125" style="1" customWidth="1"/>
    <col min="7941" max="7941" width="16.125" style="1" customWidth="1"/>
    <col min="7942" max="7942" width="2.125" style="1" customWidth="1"/>
    <col min="7943" max="7943" width="11.625" style="1" bestFit="1" customWidth="1"/>
    <col min="7944" max="7944" width="12" style="1" customWidth="1"/>
    <col min="7945" max="8186" width="9" style="1"/>
    <col min="8187" max="8187" width="2" style="1" customWidth="1"/>
    <col min="8188" max="8188" width="35.875" style="1" customWidth="1"/>
    <col min="8189" max="8189" width="14.5" style="1" customWidth="1"/>
    <col min="8190" max="8190" width="2.125" style="1" customWidth="1"/>
    <col min="8191" max="8191" width="16.125" style="1" customWidth="1"/>
    <col min="8192" max="8193" width="2.125" style="1" customWidth="1"/>
    <col min="8194" max="8194" width="16.125" style="1" customWidth="1"/>
    <col min="8195" max="8196" width="2.125" style="1" customWidth="1"/>
    <col min="8197" max="8197" width="16.125" style="1" customWidth="1"/>
    <col min="8198" max="8198" width="2.125" style="1" customWidth="1"/>
    <col min="8199" max="8199" width="11.625" style="1" bestFit="1" customWidth="1"/>
    <col min="8200" max="8200" width="12" style="1" customWidth="1"/>
    <col min="8201" max="8442" width="9" style="1"/>
    <col min="8443" max="8443" width="2" style="1" customWidth="1"/>
    <col min="8444" max="8444" width="35.875" style="1" customWidth="1"/>
    <col min="8445" max="8445" width="14.5" style="1" customWidth="1"/>
    <col min="8446" max="8446" width="2.125" style="1" customWidth="1"/>
    <col min="8447" max="8447" width="16.125" style="1" customWidth="1"/>
    <col min="8448" max="8449" width="2.125" style="1" customWidth="1"/>
    <col min="8450" max="8450" width="16.125" style="1" customWidth="1"/>
    <col min="8451" max="8452" width="2.125" style="1" customWidth="1"/>
    <col min="8453" max="8453" width="16.125" style="1" customWidth="1"/>
    <col min="8454" max="8454" width="2.125" style="1" customWidth="1"/>
    <col min="8455" max="8455" width="11.625" style="1" bestFit="1" customWidth="1"/>
    <col min="8456" max="8456" width="12" style="1" customWidth="1"/>
    <col min="8457" max="8698" width="9" style="1"/>
    <col min="8699" max="8699" width="2" style="1" customWidth="1"/>
    <col min="8700" max="8700" width="35.875" style="1" customWidth="1"/>
    <col min="8701" max="8701" width="14.5" style="1" customWidth="1"/>
    <col min="8702" max="8702" width="2.125" style="1" customWidth="1"/>
    <col min="8703" max="8703" width="16.125" style="1" customWidth="1"/>
    <col min="8704" max="8705" width="2.125" style="1" customWidth="1"/>
    <col min="8706" max="8706" width="16.125" style="1" customWidth="1"/>
    <col min="8707" max="8708" width="2.125" style="1" customWidth="1"/>
    <col min="8709" max="8709" width="16.125" style="1" customWidth="1"/>
    <col min="8710" max="8710" width="2.125" style="1" customWidth="1"/>
    <col min="8711" max="8711" width="11.625" style="1" bestFit="1" customWidth="1"/>
    <col min="8712" max="8712" width="12" style="1" customWidth="1"/>
    <col min="8713" max="8954" width="9" style="1"/>
    <col min="8955" max="8955" width="2" style="1" customWidth="1"/>
    <col min="8956" max="8956" width="35.875" style="1" customWidth="1"/>
    <col min="8957" max="8957" width="14.5" style="1" customWidth="1"/>
    <col min="8958" max="8958" width="2.125" style="1" customWidth="1"/>
    <col min="8959" max="8959" width="16.125" style="1" customWidth="1"/>
    <col min="8960" max="8961" width="2.125" style="1" customWidth="1"/>
    <col min="8962" max="8962" width="16.125" style="1" customWidth="1"/>
    <col min="8963" max="8964" width="2.125" style="1" customWidth="1"/>
    <col min="8965" max="8965" width="16.125" style="1" customWidth="1"/>
    <col min="8966" max="8966" width="2.125" style="1" customWidth="1"/>
    <col min="8967" max="8967" width="11.625" style="1" bestFit="1" customWidth="1"/>
    <col min="8968" max="8968" width="12" style="1" customWidth="1"/>
    <col min="8969" max="9210" width="9" style="1"/>
    <col min="9211" max="9211" width="2" style="1" customWidth="1"/>
    <col min="9212" max="9212" width="35.875" style="1" customWidth="1"/>
    <col min="9213" max="9213" width="14.5" style="1" customWidth="1"/>
    <col min="9214" max="9214" width="2.125" style="1" customWidth="1"/>
    <col min="9215" max="9215" width="16.125" style="1" customWidth="1"/>
    <col min="9216" max="9217" width="2.125" style="1" customWidth="1"/>
    <col min="9218" max="9218" width="16.125" style="1" customWidth="1"/>
    <col min="9219" max="9220" width="2.125" style="1" customWidth="1"/>
    <col min="9221" max="9221" width="16.125" style="1" customWidth="1"/>
    <col min="9222" max="9222" width="2.125" style="1" customWidth="1"/>
    <col min="9223" max="9223" width="11.625" style="1" bestFit="1" customWidth="1"/>
    <col min="9224" max="9224" width="12" style="1" customWidth="1"/>
    <col min="9225" max="9466" width="9" style="1"/>
    <col min="9467" max="9467" width="2" style="1" customWidth="1"/>
    <col min="9468" max="9468" width="35.875" style="1" customWidth="1"/>
    <col min="9469" max="9469" width="14.5" style="1" customWidth="1"/>
    <col min="9470" max="9470" width="2.125" style="1" customWidth="1"/>
    <col min="9471" max="9471" width="16.125" style="1" customWidth="1"/>
    <col min="9472" max="9473" width="2.125" style="1" customWidth="1"/>
    <col min="9474" max="9474" width="16.125" style="1" customWidth="1"/>
    <col min="9475" max="9476" width="2.125" style="1" customWidth="1"/>
    <col min="9477" max="9477" width="16.125" style="1" customWidth="1"/>
    <col min="9478" max="9478" width="2.125" style="1" customWidth="1"/>
    <col min="9479" max="9479" width="11.625" style="1" bestFit="1" customWidth="1"/>
    <col min="9480" max="9480" width="12" style="1" customWidth="1"/>
    <col min="9481" max="9722" width="9" style="1"/>
    <col min="9723" max="9723" width="2" style="1" customWidth="1"/>
    <col min="9724" max="9724" width="35.875" style="1" customWidth="1"/>
    <col min="9725" max="9725" width="14.5" style="1" customWidth="1"/>
    <col min="9726" max="9726" width="2.125" style="1" customWidth="1"/>
    <col min="9727" max="9727" width="16.125" style="1" customWidth="1"/>
    <col min="9728" max="9729" width="2.125" style="1" customWidth="1"/>
    <col min="9730" max="9730" width="16.125" style="1" customWidth="1"/>
    <col min="9731" max="9732" width="2.125" style="1" customWidth="1"/>
    <col min="9733" max="9733" width="16.125" style="1" customWidth="1"/>
    <col min="9734" max="9734" width="2.125" style="1" customWidth="1"/>
    <col min="9735" max="9735" width="11.625" style="1" bestFit="1" customWidth="1"/>
    <col min="9736" max="9736" width="12" style="1" customWidth="1"/>
    <col min="9737" max="9978" width="9" style="1"/>
    <col min="9979" max="9979" width="2" style="1" customWidth="1"/>
    <col min="9980" max="9980" width="35.875" style="1" customWidth="1"/>
    <col min="9981" max="9981" width="14.5" style="1" customWidth="1"/>
    <col min="9982" max="9982" width="2.125" style="1" customWidth="1"/>
    <col min="9983" max="9983" width="16.125" style="1" customWidth="1"/>
    <col min="9984" max="9985" width="2.125" style="1" customWidth="1"/>
    <col min="9986" max="9986" width="16.125" style="1" customWidth="1"/>
    <col min="9987" max="9988" width="2.125" style="1" customWidth="1"/>
    <col min="9989" max="9989" width="16.125" style="1" customWidth="1"/>
    <col min="9990" max="9990" width="2.125" style="1" customWidth="1"/>
    <col min="9991" max="9991" width="11.625" style="1" bestFit="1" customWidth="1"/>
    <col min="9992" max="9992" width="12" style="1" customWidth="1"/>
    <col min="9993" max="10234" width="9" style="1"/>
    <col min="10235" max="10235" width="2" style="1" customWidth="1"/>
    <col min="10236" max="10236" width="35.875" style="1" customWidth="1"/>
    <col min="10237" max="10237" width="14.5" style="1" customWidth="1"/>
    <col min="10238" max="10238" width="2.125" style="1" customWidth="1"/>
    <col min="10239" max="10239" width="16.125" style="1" customWidth="1"/>
    <col min="10240" max="10241" width="2.125" style="1" customWidth="1"/>
    <col min="10242" max="10242" width="16.125" style="1" customWidth="1"/>
    <col min="10243" max="10244" width="2.125" style="1" customWidth="1"/>
    <col min="10245" max="10245" width="16.125" style="1" customWidth="1"/>
    <col min="10246" max="10246" width="2.125" style="1" customWidth="1"/>
    <col min="10247" max="10247" width="11.625" style="1" bestFit="1" customWidth="1"/>
    <col min="10248" max="10248" width="12" style="1" customWidth="1"/>
    <col min="10249" max="10490" width="9" style="1"/>
    <col min="10491" max="10491" width="2" style="1" customWidth="1"/>
    <col min="10492" max="10492" width="35.875" style="1" customWidth="1"/>
    <col min="10493" max="10493" width="14.5" style="1" customWidth="1"/>
    <col min="10494" max="10494" width="2.125" style="1" customWidth="1"/>
    <col min="10495" max="10495" width="16.125" style="1" customWidth="1"/>
    <col min="10496" max="10497" width="2.125" style="1" customWidth="1"/>
    <col min="10498" max="10498" width="16.125" style="1" customWidth="1"/>
    <col min="10499" max="10500" width="2.125" style="1" customWidth="1"/>
    <col min="10501" max="10501" width="16.125" style="1" customWidth="1"/>
    <col min="10502" max="10502" width="2.125" style="1" customWidth="1"/>
    <col min="10503" max="10503" width="11.625" style="1" bestFit="1" customWidth="1"/>
    <col min="10504" max="10504" width="12" style="1" customWidth="1"/>
    <col min="10505" max="10746" width="9" style="1"/>
    <col min="10747" max="10747" width="2" style="1" customWidth="1"/>
    <col min="10748" max="10748" width="35.875" style="1" customWidth="1"/>
    <col min="10749" max="10749" width="14.5" style="1" customWidth="1"/>
    <col min="10750" max="10750" width="2.125" style="1" customWidth="1"/>
    <col min="10751" max="10751" width="16.125" style="1" customWidth="1"/>
    <col min="10752" max="10753" width="2.125" style="1" customWidth="1"/>
    <col min="10754" max="10754" width="16.125" style="1" customWidth="1"/>
    <col min="10755" max="10756" width="2.125" style="1" customWidth="1"/>
    <col min="10757" max="10757" width="16.125" style="1" customWidth="1"/>
    <col min="10758" max="10758" width="2.125" style="1" customWidth="1"/>
    <col min="10759" max="10759" width="11.625" style="1" bestFit="1" customWidth="1"/>
    <col min="10760" max="10760" width="12" style="1" customWidth="1"/>
    <col min="10761" max="11002" width="9" style="1"/>
    <col min="11003" max="11003" width="2" style="1" customWidth="1"/>
    <col min="11004" max="11004" width="35.875" style="1" customWidth="1"/>
    <col min="11005" max="11005" width="14.5" style="1" customWidth="1"/>
    <col min="11006" max="11006" width="2.125" style="1" customWidth="1"/>
    <col min="11007" max="11007" width="16.125" style="1" customWidth="1"/>
    <col min="11008" max="11009" width="2.125" style="1" customWidth="1"/>
    <col min="11010" max="11010" width="16.125" style="1" customWidth="1"/>
    <col min="11011" max="11012" width="2.125" style="1" customWidth="1"/>
    <col min="11013" max="11013" width="16.125" style="1" customWidth="1"/>
    <col min="11014" max="11014" width="2.125" style="1" customWidth="1"/>
    <col min="11015" max="11015" width="11.625" style="1" bestFit="1" customWidth="1"/>
    <col min="11016" max="11016" width="12" style="1" customWidth="1"/>
    <col min="11017" max="11258" width="9" style="1"/>
    <col min="11259" max="11259" width="2" style="1" customWidth="1"/>
    <col min="11260" max="11260" width="35.875" style="1" customWidth="1"/>
    <col min="11261" max="11261" width="14.5" style="1" customWidth="1"/>
    <col min="11262" max="11262" width="2.125" style="1" customWidth="1"/>
    <col min="11263" max="11263" width="16.125" style="1" customWidth="1"/>
    <col min="11264" max="11265" width="2.125" style="1" customWidth="1"/>
    <col min="11266" max="11266" width="16.125" style="1" customWidth="1"/>
    <col min="11267" max="11268" width="2.125" style="1" customWidth="1"/>
    <col min="11269" max="11269" width="16.125" style="1" customWidth="1"/>
    <col min="11270" max="11270" width="2.125" style="1" customWidth="1"/>
    <col min="11271" max="11271" width="11.625" style="1" bestFit="1" customWidth="1"/>
    <col min="11272" max="11272" width="12" style="1" customWidth="1"/>
    <col min="11273" max="11514" width="9" style="1"/>
    <col min="11515" max="11515" width="2" style="1" customWidth="1"/>
    <col min="11516" max="11516" width="35.875" style="1" customWidth="1"/>
    <col min="11517" max="11517" width="14.5" style="1" customWidth="1"/>
    <col min="11518" max="11518" width="2.125" style="1" customWidth="1"/>
    <col min="11519" max="11519" width="16.125" style="1" customWidth="1"/>
    <col min="11520" max="11521" width="2.125" style="1" customWidth="1"/>
    <col min="11522" max="11522" width="16.125" style="1" customWidth="1"/>
    <col min="11523" max="11524" width="2.125" style="1" customWidth="1"/>
    <col min="11525" max="11525" width="16.125" style="1" customWidth="1"/>
    <col min="11526" max="11526" width="2.125" style="1" customWidth="1"/>
    <col min="11527" max="11527" width="11.625" style="1" bestFit="1" customWidth="1"/>
    <col min="11528" max="11528" width="12" style="1" customWidth="1"/>
    <col min="11529" max="11770" width="9" style="1"/>
    <col min="11771" max="11771" width="2" style="1" customWidth="1"/>
    <col min="11772" max="11772" width="35.875" style="1" customWidth="1"/>
    <col min="11773" max="11773" width="14.5" style="1" customWidth="1"/>
    <col min="11774" max="11774" width="2.125" style="1" customWidth="1"/>
    <col min="11775" max="11775" width="16.125" style="1" customWidth="1"/>
    <col min="11776" max="11777" width="2.125" style="1" customWidth="1"/>
    <col min="11778" max="11778" width="16.125" style="1" customWidth="1"/>
    <col min="11779" max="11780" width="2.125" style="1" customWidth="1"/>
    <col min="11781" max="11781" width="16.125" style="1" customWidth="1"/>
    <col min="11782" max="11782" width="2.125" style="1" customWidth="1"/>
    <col min="11783" max="11783" width="11.625" style="1" bestFit="1" customWidth="1"/>
    <col min="11784" max="11784" width="12" style="1" customWidth="1"/>
    <col min="11785" max="12026" width="9" style="1"/>
    <col min="12027" max="12027" width="2" style="1" customWidth="1"/>
    <col min="12028" max="12028" width="35.875" style="1" customWidth="1"/>
    <col min="12029" max="12029" width="14.5" style="1" customWidth="1"/>
    <col min="12030" max="12030" width="2.125" style="1" customWidth="1"/>
    <col min="12031" max="12031" width="16.125" style="1" customWidth="1"/>
    <col min="12032" max="12033" width="2.125" style="1" customWidth="1"/>
    <col min="12034" max="12034" width="16.125" style="1" customWidth="1"/>
    <col min="12035" max="12036" width="2.125" style="1" customWidth="1"/>
    <col min="12037" max="12037" width="16.125" style="1" customWidth="1"/>
    <col min="12038" max="12038" width="2.125" style="1" customWidth="1"/>
    <col min="12039" max="12039" width="11.625" style="1" bestFit="1" customWidth="1"/>
    <col min="12040" max="12040" width="12" style="1" customWidth="1"/>
    <col min="12041" max="12282" width="9" style="1"/>
    <col min="12283" max="12283" width="2" style="1" customWidth="1"/>
    <col min="12284" max="12284" width="35.875" style="1" customWidth="1"/>
    <col min="12285" max="12285" width="14.5" style="1" customWidth="1"/>
    <col min="12286" max="12286" width="2.125" style="1" customWidth="1"/>
    <col min="12287" max="12287" width="16.125" style="1" customWidth="1"/>
    <col min="12288" max="12289" width="2.125" style="1" customWidth="1"/>
    <col min="12290" max="12290" width="16.125" style="1" customWidth="1"/>
    <col min="12291" max="12292" width="2.125" style="1" customWidth="1"/>
    <col min="12293" max="12293" width="16.125" style="1" customWidth="1"/>
    <col min="12294" max="12294" width="2.125" style="1" customWidth="1"/>
    <col min="12295" max="12295" width="11.625" style="1" bestFit="1" customWidth="1"/>
    <col min="12296" max="12296" width="12" style="1" customWidth="1"/>
    <col min="12297" max="12538" width="9" style="1"/>
    <col min="12539" max="12539" width="2" style="1" customWidth="1"/>
    <col min="12540" max="12540" width="35.875" style="1" customWidth="1"/>
    <col min="12541" max="12541" width="14.5" style="1" customWidth="1"/>
    <col min="12542" max="12542" width="2.125" style="1" customWidth="1"/>
    <col min="12543" max="12543" width="16.125" style="1" customWidth="1"/>
    <col min="12544" max="12545" width="2.125" style="1" customWidth="1"/>
    <col min="12546" max="12546" width="16.125" style="1" customWidth="1"/>
    <col min="12547" max="12548" width="2.125" style="1" customWidth="1"/>
    <col min="12549" max="12549" width="16.125" style="1" customWidth="1"/>
    <col min="12550" max="12550" width="2.125" style="1" customWidth="1"/>
    <col min="12551" max="12551" width="11.625" style="1" bestFit="1" customWidth="1"/>
    <col min="12552" max="12552" width="12" style="1" customWidth="1"/>
    <col min="12553" max="12794" width="9" style="1"/>
    <col min="12795" max="12795" width="2" style="1" customWidth="1"/>
    <col min="12796" max="12796" width="35.875" style="1" customWidth="1"/>
    <col min="12797" max="12797" width="14.5" style="1" customWidth="1"/>
    <col min="12798" max="12798" width="2.125" style="1" customWidth="1"/>
    <col min="12799" max="12799" width="16.125" style="1" customWidth="1"/>
    <col min="12800" max="12801" width="2.125" style="1" customWidth="1"/>
    <col min="12802" max="12802" width="16.125" style="1" customWidth="1"/>
    <col min="12803" max="12804" width="2.125" style="1" customWidth="1"/>
    <col min="12805" max="12805" width="16.125" style="1" customWidth="1"/>
    <col min="12806" max="12806" width="2.125" style="1" customWidth="1"/>
    <col min="12807" max="12807" width="11.625" style="1" bestFit="1" customWidth="1"/>
    <col min="12808" max="12808" width="12" style="1" customWidth="1"/>
    <col min="12809" max="13050" width="9" style="1"/>
    <col min="13051" max="13051" width="2" style="1" customWidth="1"/>
    <col min="13052" max="13052" width="35.875" style="1" customWidth="1"/>
    <col min="13053" max="13053" width="14.5" style="1" customWidth="1"/>
    <col min="13054" max="13054" width="2.125" style="1" customWidth="1"/>
    <col min="13055" max="13055" width="16.125" style="1" customWidth="1"/>
    <col min="13056" max="13057" width="2.125" style="1" customWidth="1"/>
    <col min="13058" max="13058" width="16.125" style="1" customWidth="1"/>
    <col min="13059" max="13060" width="2.125" style="1" customWidth="1"/>
    <col min="13061" max="13061" width="16.125" style="1" customWidth="1"/>
    <col min="13062" max="13062" width="2.125" style="1" customWidth="1"/>
    <col min="13063" max="13063" width="11.625" style="1" bestFit="1" customWidth="1"/>
    <col min="13064" max="13064" width="12" style="1" customWidth="1"/>
    <col min="13065" max="13306" width="9" style="1"/>
    <col min="13307" max="13307" width="2" style="1" customWidth="1"/>
    <col min="13308" max="13308" width="35.875" style="1" customWidth="1"/>
    <col min="13309" max="13309" width="14.5" style="1" customWidth="1"/>
    <col min="13310" max="13310" width="2.125" style="1" customWidth="1"/>
    <col min="13311" max="13311" width="16.125" style="1" customWidth="1"/>
    <col min="13312" max="13313" width="2.125" style="1" customWidth="1"/>
    <col min="13314" max="13314" width="16.125" style="1" customWidth="1"/>
    <col min="13315" max="13316" width="2.125" style="1" customWidth="1"/>
    <col min="13317" max="13317" width="16.125" style="1" customWidth="1"/>
    <col min="13318" max="13318" width="2.125" style="1" customWidth="1"/>
    <col min="13319" max="13319" width="11.625" style="1" bestFit="1" customWidth="1"/>
    <col min="13320" max="13320" width="12" style="1" customWidth="1"/>
    <col min="13321" max="13562" width="9" style="1"/>
    <col min="13563" max="13563" width="2" style="1" customWidth="1"/>
    <col min="13564" max="13564" width="35.875" style="1" customWidth="1"/>
    <col min="13565" max="13565" width="14.5" style="1" customWidth="1"/>
    <col min="13566" max="13566" width="2.125" style="1" customWidth="1"/>
    <col min="13567" max="13567" width="16.125" style="1" customWidth="1"/>
    <col min="13568" max="13569" width="2.125" style="1" customWidth="1"/>
    <col min="13570" max="13570" width="16.125" style="1" customWidth="1"/>
    <col min="13571" max="13572" width="2.125" style="1" customWidth="1"/>
    <col min="13573" max="13573" width="16.125" style="1" customWidth="1"/>
    <col min="13574" max="13574" width="2.125" style="1" customWidth="1"/>
    <col min="13575" max="13575" width="11.625" style="1" bestFit="1" customWidth="1"/>
    <col min="13576" max="13576" width="12" style="1" customWidth="1"/>
    <col min="13577" max="13818" width="9" style="1"/>
    <col min="13819" max="13819" width="2" style="1" customWidth="1"/>
    <col min="13820" max="13820" width="35.875" style="1" customWidth="1"/>
    <col min="13821" max="13821" width="14.5" style="1" customWidth="1"/>
    <col min="13822" max="13822" width="2.125" style="1" customWidth="1"/>
    <col min="13823" max="13823" width="16.125" style="1" customWidth="1"/>
    <col min="13824" max="13825" width="2.125" style="1" customWidth="1"/>
    <col min="13826" max="13826" width="16.125" style="1" customWidth="1"/>
    <col min="13827" max="13828" width="2.125" style="1" customWidth="1"/>
    <col min="13829" max="13829" width="16.125" style="1" customWidth="1"/>
    <col min="13830" max="13830" width="2.125" style="1" customWidth="1"/>
    <col min="13831" max="13831" width="11.625" style="1" bestFit="1" customWidth="1"/>
    <col min="13832" max="13832" width="12" style="1" customWidth="1"/>
    <col min="13833" max="14074" width="9" style="1"/>
    <col min="14075" max="14075" width="2" style="1" customWidth="1"/>
    <col min="14076" max="14076" width="35.875" style="1" customWidth="1"/>
    <col min="14077" max="14077" width="14.5" style="1" customWidth="1"/>
    <col min="14078" max="14078" width="2.125" style="1" customWidth="1"/>
    <col min="14079" max="14079" width="16.125" style="1" customWidth="1"/>
    <col min="14080" max="14081" width="2.125" style="1" customWidth="1"/>
    <col min="14082" max="14082" width="16.125" style="1" customWidth="1"/>
    <col min="14083" max="14084" width="2.125" style="1" customWidth="1"/>
    <col min="14085" max="14085" width="16.125" style="1" customWidth="1"/>
    <col min="14086" max="14086" width="2.125" style="1" customWidth="1"/>
    <col min="14087" max="14087" width="11.625" style="1" bestFit="1" customWidth="1"/>
    <col min="14088" max="14088" width="12" style="1" customWidth="1"/>
    <col min="14089" max="14330" width="9" style="1"/>
    <col min="14331" max="14331" width="2" style="1" customWidth="1"/>
    <col min="14332" max="14332" width="35.875" style="1" customWidth="1"/>
    <col min="14333" max="14333" width="14.5" style="1" customWidth="1"/>
    <col min="14334" max="14334" width="2.125" style="1" customWidth="1"/>
    <col min="14335" max="14335" width="16.125" style="1" customWidth="1"/>
    <col min="14336" max="14337" width="2.125" style="1" customWidth="1"/>
    <col min="14338" max="14338" width="16.125" style="1" customWidth="1"/>
    <col min="14339" max="14340" width="2.125" style="1" customWidth="1"/>
    <col min="14341" max="14341" width="16.125" style="1" customWidth="1"/>
    <col min="14342" max="14342" width="2.125" style="1" customWidth="1"/>
    <col min="14343" max="14343" width="11.625" style="1" bestFit="1" customWidth="1"/>
    <col min="14344" max="14344" width="12" style="1" customWidth="1"/>
    <col min="14345" max="14586" width="9" style="1"/>
    <col min="14587" max="14587" width="2" style="1" customWidth="1"/>
    <col min="14588" max="14588" width="35.875" style="1" customWidth="1"/>
    <col min="14589" max="14589" width="14.5" style="1" customWidth="1"/>
    <col min="14590" max="14590" width="2.125" style="1" customWidth="1"/>
    <col min="14591" max="14591" width="16.125" style="1" customWidth="1"/>
    <col min="14592" max="14593" width="2.125" style="1" customWidth="1"/>
    <col min="14594" max="14594" width="16.125" style="1" customWidth="1"/>
    <col min="14595" max="14596" width="2.125" style="1" customWidth="1"/>
    <col min="14597" max="14597" width="16.125" style="1" customWidth="1"/>
    <col min="14598" max="14598" width="2.125" style="1" customWidth="1"/>
    <col min="14599" max="14599" width="11.625" style="1" bestFit="1" customWidth="1"/>
    <col min="14600" max="14600" width="12" style="1" customWidth="1"/>
    <col min="14601" max="14842" width="9" style="1"/>
    <col min="14843" max="14843" width="2" style="1" customWidth="1"/>
    <col min="14844" max="14844" width="35.875" style="1" customWidth="1"/>
    <col min="14845" max="14845" width="14.5" style="1" customWidth="1"/>
    <col min="14846" max="14846" width="2.125" style="1" customWidth="1"/>
    <col min="14847" max="14847" width="16.125" style="1" customWidth="1"/>
    <col min="14848" max="14849" width="2.125" style="1" customWidth="1"/>
    <col min="14850" max="14850" width="16.125" style="1" customWidth="1"/>
    <col min="14851" max="14852" width="2.125" style="1" customWidth="1"/>
    <col min="14853" max="14853" width="16.125" style="1" customWidth="1"/>
    <col min="14854" max="14854" width="2.125" style="1" customWidth="1"/>
    <col min="14855" max="14855" width="11.625" style="1" bestFit="1" customWidth="1"/>
    <col min="14856" max="14856" width="12" style="1" customWidth="1"/>
    <col min="14857" max="15098" width="9" style="1"/>
    <col min="15099" max="15099" width="2" style="1" customWidth="1"/>
    <col min="15100" max="15100" width="35.875" style="1" customWidth="1"/>
    <col min="15101" max="15101" width="14.5" style="1" customWidth="1"/>
    <col min="15102" max="15102" width="2.125" style="1" customWidth="1"/>
    <col min="15103" max="15103" width="16.125" style="1" customWidth="1"/>
    <col min="15104" max="15105" width="2.125" style="1" customWidth="1"/>
    <col min="15106" max="15106" width="16.125" style="1" customWidth="1"/>
    <col min="15107" max="15108" width="2.125" style="1" customWidth="1"/>
    <col min="15109" max="15109" width="16.125" style="1" customWidth="1"/>
    <col min="15110" max="15110" width="2.125" style="1" customWidth="1"/>
    <col min="15111" max="15111" width="11.625" style="1" bestFit="1" customWidth="1"/>
    <col min="15112" max="15112" width="12" style="1" customWidth="1"/>
    <col min="15113" max="15354" width="9" style="1"/>
    <col min="15355" max="15355" width="2" style="1" customWidth="1"/>
    <col min="15356" max="15356" width="35.875" style="1" customWidth="1"/>
    <col min="15357" max="15357" width="14.5" style="1" customWidth="1"/>
    <col min="15358" max="15358" width="2.125" style="1" customWidth="1"/>
    <col min="15359" max="15359" width="16.125" style="1" customWidth="1"/>
    <col min="15360" max="15361" width="2.125" style="1" customWidth="1"/>
    <col min="15362" max="15362" width="16.125" style="1" customWidth="1"/>
    <col min="15363" max="15364" width="2.125" style="1" customWidth="1"/>
    <col min="15365" max="15365" width="16.125" style="1" customWidth="1"/>
    <col min="15366" max="15366" width="2.125" style="1" customWidth="1"/>
    <col min="15367" max="15367" width="11.625" style="1" bestFit="1" customWidth="1"/>
    <col min="15368" max="15368" width="12" style="1" customWidth="1"/>
    <col min="15369" max="15610" width="9" style="1"/>
    <col min="15611" max="15611" width="2" style="1" customWidth="1"/>
    <col min="15612" max="15612" width="35.875" style="1" customWidth="1"/>
    <col min="15613" max="15613" width="14.5" style="1" customWidth="1"/>
    <col min="15614" max="15614" width="2.125" style="1" customWidth="1"/>
    <col min="15615" max="15615" width="16.125" style="1" customWidth="1"/>
    <col min="15616" max="15617" width="2.125" style="1" customWidth="1"/>
    <col min="15618" max="15618" width="16.125" style="1" customWidth="1"/>
    <col min="15619" max="15620" width="2.125" style="1" customWidth="1"/>
    <col min="15621" max="15621" width="16.125" style="1" customWidth="1"/>
    <col min="15622" max="15622" width="2.125" style="1" customWidth="1"/>
    <col min="15623" max="15623" width="11.625" style="1" bestFit="1" customWidth="1"/>
    <col min="15624" max="15624" width="12" style="1" customWidth="1"/>
    <col min="15625" max="15866" width="9" style="1"/>
    <col min="15867" max="15867" width="2" style="1" customWidth="1"/>
    <col min="15868" max="15868" width="35.875" style="1" customWidth="1"/>
    <col min="15869" max="15869" width="14.5" style="1" customWidth="1"/>
    <col min="15870" max="15870" width="2.125" style="1" customWidth="1"/>
    <col min="15871" max="15871" width="16.125" style="1" customWidth="1"/>
    <col min="15872" max="15873" width="2.125" style="1" customWidth="1"/>
    <col min="15874" max="15874" width="16.125" style="1" customWidth="1"/>
    <col min="15875" max="15876" width="2.125" style="1" customWidth="1"/>
    <col min="15877" max="15877" width="16.125" style="1" customWidth="1"/>
    <col min="15878" max="15878" width="2.125" style="1" customWidth="1"/>
    <col min="15879" max="15879" width="11.625" style="1" bestFit="1" customWidth="1"/>
    <col min="15880" max="15880" width="12" style="1" customWidth="1"/>
    <col min="15881" max="16122" width="9" style="1"/>
    <col min="16123" max="16123" width="2" style="1" customWidth="1"/>
    <col min="16124" max="16124" width="35.875" style="1" customWidth="1"/>
    <col min="16125" max="16125" width="14.5" style="1" customWidth="1"/>
    <col min="16126" max="16126" width="2.125" style="1" customWidth="1"/>
    <col min="16127" max="16127" width="16.125" style="1" customWidth="1"/>
    <col min="16128" max="16129" width="2.125" style="1" customWidth="1"/>
    <col min="16130" max="16130" width="16.125" style="1" customWidth="1"/>
    <col min="16131" max="16132" width="2.125" style="1" customWidth="1"/>
    <col min="16133" max="16133" width="16.125" style="1" customWidth="1"/>
    <col min="16134" max="16134" width="2.125" style="1" customWidth="1"/>
    <col min="16135" max="16135" width="11.625" style="1" bestFit="1" customWidth="1"/>
    <col min="16136" max="16136" width="12" style="1" customWidth="1"/>
    <col min="16137" max="16384" width="9" style="1"/>
  </cols>
  <sheetData>
    <row r="1" spans="2:13" ht="18.75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2:13" ht="13.5">
      <c r="B2" s="98" t="s">
        <v>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2:13" ht="13.5">
      <c r="B3" s="3"/>
      <c r="C3" s="99" t="s">
        <v>2</v>
      </c>
      <c r="D3" s="99"/>
      <c r="E3" s="99"/>
      <c r="F3" s="99"/>
      <c r="G3" s="99"/>
      <c r="H3" s="99"/>
      <c r="I3" s="99"/>
      <c r="J3" s="99"/>
      <c r="K3" s="99"/>
      <c r="L3" s="3"/>
      <c r="M3" s="51"/>
    </row>
    <row r="4" spans="2:13" ht="13.5">
      <c r="F4" s="2"/>
      <c r="I4" s="2"/>
      <c r="J4" s="2"/>
      <c r="K4" s="2"/>
      <c r="L4" s="2"/>
      <c r="M4" s="52" t="s">
        <v>3</v>
      </c>
    </row>
    <row r="5" spans="2:13" ht="20.100000000000001" customHeight="1">
      <c r="B5" s="100" t="s">
        <v>4</v>
      </c>
      <c r="C5" s="101"/>
      <c r="D5" s="102" t="s">
        <v>5</v>
      </c>
      <c r="E5" s="103"/>
      <c r="F5" s="104"/>
      <c r="G5" s="102" t="s">
        <v>6</v>
      </c>
      <c r="H5" s="103"/>
      <c r="I5" s="104"/>
      <c r="J5" s="108"/>
      <c r="K5" s="103" t="s">
        <v>7</v>
      </c>
      <c r="L5" s="104"/>
      <c r="M5" s="110" t="s">
        <v>8</v>
      </c>
    </row>
    <row r="6" spans="2:13" ht="20.100000000000001" customHeight="1">
      <c r="B6" s="6" t="s">
        <v>9</v>
      </c>
      <c r="C6" s="7" t="s">
        <v>10</v>
      </c>
      <c r="D6" s="105"/>
      <c r="E6" s="106"/>
      <c r="F6" s="107"/>
      <c r="G6" s="105"/>
      <c r="H6" s="106"/>
      <c r="I6" s="107"/>
      <c r="J6" s="109"/>
      <c r="K6" s="106"/>
      <c r="L6" s="107"/>
      <c r="M6" s="111"/>
    </row>
    <row r="7" spans="2:13" ht="18.75" customHeight="1">
      <c r="B7" s="9" t="s">
        <v>11</v>
      </c>
      <c r="C7" s="9"/>
      <c r="D7" s="4"/>
      <c r="E7" s="10"/>
      <c r="F7" s="5"/>
      <c r="G7" s="4"/>
      <c r="H7" s="10"/>
      <c r="I7" s="5"/>
      <c r="J7" s="4"/>
      <c r="K7" s="10"/>
      <c r="L7" s="5"/>
      <c r="M7" s="53"/>
    </row>
    <row r="8" spans="2:13" ht="18.75" customHeight="1">
      <c r="B8" s="11" t="s">
        <v>12</v>
      </c>
      <c r="C8" s="11"/>
      <c r="D8" s="7"/>
      <c r="F8" s="12"/>
      <c r="G8" s="7"/>
      <c r="I8" s="12"/>
      <c r="J8" s="7"/>
      <c r="L8" s="12"/>
      <c r="M8" s="54"/>
    </row>
    <row r="9" spans="2:13" ht="18.75" customHeight="1">
      <c r="B9" s="11" t="s">
        <v>13</v>
      </c>
      <c r="C9" s="11"/>
      <c r="D9" s="7"/>
      <c r="F9" s="12"/>
      <c r="G9" s="7"/>
      <c r="I9" s="12"/>
      <c r="J9" s="7"/>
      <c r="L9" s="12"/>
      <c r="M9" s="54"/>
    </row>
    <row r="10" spans="2:13" ht="18.75" customHeight="1">
      <c r="B10" s="11" t="s">
        <v>14</v>
      </c>
      <c r="C10" s="11"/>
      <c r="D10" s="7" t="s">
        <v>15</v>
      </c>
      <c r="E10" s="13">
        <f>SUM(E11)</f>
        <v>1700000</v>
      </c>
      <c r="F10" s="12" t="s">
        <v>16</v>
      </c>
      <c r="G10" s="7" t="s">
        <v>15</v>
      </c>
      <c r="H10" s="13">
        <f>SUM(H11)</f>
        <v>1649368</v>
      </c>
      <c r="I10" s="12" t="s">
        <v>16</v>
      </c>
      <c r="J10" s="7" t="s">
        <v>17</v>
      </c>
      <c r="K10" s="13">
        <f>E10-H10</f>
        <v>50632</v>
      </c>
      <c r="L10" s="12" t="s">
        <v>18</v>
      </c>
      <c r="M10" s="54"/>
    </row>
    <row r="11" spans="2:13" ht="18.75" customHeight="1">
      <c r="B11" s="11"/>
      <c r="C11" s="11" t="s">
        <v>19</v>
      </c>
      <c r="D11" s="7"/>
      <c r="E11" s="1">
        <v>1700000</v>
      </c>
      <c r="F11" s="12"/>
      <c r="G11" s="7"/>
      <c r="H11" s="1">
        <v>1649368</v>
      </c>
      <c r="I11" s="12"/>
      <c r="J11" s="7"/>
      <c r="K11" s="1">
        <f>E11-H11</f>
        <v>50632</v>
      </c>
      <c r="L11" s="12"/>
      <c r="M11" s="54"/>
    </row>
    <row r="12" spans="2:13" ht="18.75" customHeight="1">
      <c r="B12" s="11" t="s">
        <v>70</v>
      </c>
      <c r="C12" s="11"/>
      <c r="D12" s="7" t="s">
        <v>15</v>
      </c>
      <c r="E12" s="1">
        <f>E13+E14</f>
        <v>45000</v>
      </c>
      <c r="F12" s="12" t="s">
        <v>71</v>
      </c>
      <c r="G12" s="7" t="s">
        <v>17</v>
      </c>
      <c r="I12" s="12" t="s">
        <v>18</v>
      </c>
      <c r="J12" s="7" t="s">
        <v>17</v>
      </c>
      <c r="K12" s="1">
        <f>E12-H12</f>
        <v>45000</v>
      </c>
      <c r="L12" s="12" t="s">
        <v>18</v>
      </c>
      <c r="M12" s="54"/>
    </row>
    <row r="13" spans="2:13" ht="18.75" customHeight="1">
      <c r="B13" s="11"/>
      <c r="C13" s="11" t="s">
        <v>73</v>
      </c>
      <c r="D13" s="7"/>
      <c r="E13" s="1">
        <f>3000000*3%*6/12</f>
        <v>45000</v>
      </c>
      <c r="F13" s="12"/>
      <c r="G13" s="7"/>
      <c r="I13" s="12"/>
      <c r="J13" s="7"/>
      <c r="K13" s="1">
        <f t="shared" ref="K13:K14" si="0">E13-H13</f>
        <v>45000</v>
      </c>
      <c r="L13" s="12"/>
      <c r="M13" s="54" t="s">
        <v>72</v>
      </c>
    </row>
    <row r="14" spans="2:13" ht="18.75" customHeight="1">
      <c r="B14" s="11"/>
      <c r="C14" s="11" t="s">
        <v>21</v>
      </c>
      <c r="D14" s="7"/>
      <c r="E14" s="15">
        <v>0</v>
      </c>
      <c r="F14" s="40"/>
      <c r="G14" s="41"/>
      <c r="H14" s="15"/>
      <c r="I14" s="40"/>
      <c r="J14" s="41"/>
      <c r="K14" s="15">
        <f t="shared" si="0"/>
        <v>0</v>
      </c>
      <c r="L14" s="12"/>
      <c r="M14" s="54"/>
    </row>
    <row r="15" spans="2:13" ht="18.75" customHeight="1">
      <c r="B15" s="11" t="s">
        <v>20</v>
      </c>
      <c r="C15" s="11"/>
      <c r="D15" s="7" t="s">
        <v>15</v>
      </c>
      <c r="E15" s="14">
        <f>E16</f>
        <v>0</v>
      </c>
      <c r="F15" s="12" t="s">
        <v>18</v>
      </c>
      <c r="G15" s="7" t="s">
        <v>15</v>
      </c>
      <c r="H15" s="14">
        <f>H16</f>
        <v>24</v>
      </c>
      <c r="I15" s="12" t="s">
        <v>18</v>
      </c>
      <c r="J15" s="7" t="s">
        <v>15</v>
      </c>
      <c r="K15" s="13">
        <f>E15-H15</f>
        <v>-24</v>
      </c>
      <c r="L15" s="12" t="s">
        <v>18</v>
      </c>
      <c r="M15" s="55"/>
    </row>
    <row r="16" spans="2:13" ht="18.75" customHeight="1">
      <c r="B16" s="11"/>
      <c r="C16" s="11" t="s">
        <v>21</v>
      </c>
      <c r="D16" s="7"/>
      <c r="E16" s="15">
        <v>0</v>
      </c>
      <c r="F16" s="12"/>
      <c r="G16" s="7"/>
      <c r="H16" s="15">
        <v>24</v>
      </c>
      <c r="I16" s="12"/>
      <c r="J16" s="7"/>
      <c r="K16" s="1">
        <f>E16-H16</f>
        <v>-24</v>
      </c>
      <c r="L16" s="12"/>
      <c r="M16" s="55"/>
    </row>
    <row r="17" spans="2:13" ht="18.75" customHeight="1">
      <c r="B17" s="11"/>
      <c r="C17" s="11"/>
      <c r="D17" s="7"/>
      <c r="E17" s="15"/>
      <c r="F17" s="12"/>
      <c r="G17" s="7"/>
      <c r="H17" s="15"/>
      <c r="I17" s="12"/>
      <c r="J17" s="7"/>
      <c r="L17" s="12"/>
      <c r="M17" s="55"/>
    </row>
    <row r="18" spans="2:13" ht="20.100000000000001" customHeight="1">
      <c r="B18" s="16" t="s">
        <v>22</v>
      </c>
      <c r="C18" s="16"/>
      <c r="D18" s="17"/>
      <c r="E18" s="18">
        <f>SUM(E10,E12,E15)</f>
        <v>1745000</v>
      </c>
      <c r="F18" s="19"/>
      <c r="G18" s="17"/>
      <c r="H18" s="18">
        <f>SUM(H10,H12,H15)</f>
        <v>1649392</v>
      </c>
      <c r="I18" s="19"/>
      <c r="J18" s="17"/>
      <c r="K18" s="18">
        <f>SUM(K10,K12,K15)</f>
        <v>95608</v>
      </c>
      <c r="L18" s="19"/>
      <c r="M18" s="56"/>
    </row>
    <row r="19" spans="2:13" ht="20.100000000000001" customHeight="1">
      <c r="B19" s="11" t="s">
        <v>23</v>
      </c>
      <c r="C19" s="11"/>
      <c r="D19" s="7"/>
      <c r="F19" s="12"/>
      <c r="G19" s="7"/>
      <c r="I19" s="12"/>
      <c r="J19" s="7"/>
      <c r="L19" s="12"/>
      <c r="M19" s="54"/>
    </row>
    <row r="20" spans="2:13" ht="20.100000000000001" customHeight="1">
      <c r="B20" s="20" t="s">
        <v>24</v>
      </c>
      <c r="C20" s="20"/>
      <c r="D20" s="21" t="s">
        <v>15</v>
      </c>
      <c r="E20" s="22">
        <f>SUM(E21:E27)</f>
        <v>1299000</v>
      </c>
      <c r="F20" s="23" t="s">
        <v>18</v>
      </c>
      <c r="G20" s="21" t="s">
        <v>15</v>
      </c>
      <c r="H20" s="22">
        <f>SUM(H21:H27)</f>
        <v>1316756</v>
      </c>
      <c r="I20" s="23" t="s">
        <v>18</v>
      </c>
      <c r="J20" s="21"/>
      <c r="K20" s="24">
        <f>E20-H20</f>
        <v>-17756</v>
      </c>
      <c r="L20" s="23"/>
      <c r="M20" s="57"/>
    </row>
    <row r="21" spans="2:13" ht="18.75" customHeight="1">
      <c r="B21" s="25"/>
      <c r="C21" s="25" t="s">
        <v>25</v>
      </c>
      <c r="D21" s="7"/>
      <c r="E21" s="15">
        <v>1000000</v>
      </c>
      <c r="F21" s="12"/>
      <c r="G21" s="7"/>
      <c r="H21" s="15">
        <v>1200000</v>
      </c>
      <c r="I21" s="12"/>
      <c r="J21" s="7"/>
      <c r="K21" s="1">
        <f t="shared" ref="K21:K27" si="1">E21-H21</f>
        <v>-200000</v>
      </c>
      <c r="L21" s="12"/>
      <c r="M21" s="55"/>
    </row>
    <row r="22" spans="2:13" ht="18.75" customHeight="1">
      <c r="B22" s="25"/>
      <c r="C22" s="25" t="s">
        <v>27</v>
      </c>
      <c r="D22" s="7"/>
      <c r="E22" s="15">
        <v>240000</v>
      </c>
      <c r="F22" s="12"/>
      <c r="G22" s="7"/>
      <c r="H22" s="15">
        <v>88550</v>
      </c>
      <c r="I22" s="12"/>
      <c r="J22" s="7"/>
      <c r="K22" s="1">
        <f t="shared" si="1"/>
        <v>151450</v>
      </c>
      <c r="L22" s="12"/>
      <c r="M22" s="55" t="s">
        <v>28</v>
      </c>
    </row>
    <row r="23" spans="2:13" ht="18.75" customHeight="1">
      <c r="B23" s="25"/>
      <c r="C23" s="25" t="s">
        <v>30</v>
      </c>
      <c r="D23" s="7"/>
      <c r="E23" s="15">
        <v>31000</v>
      </c>
      <c r="F23" s="12"/>
      <c r="G23" s="7"/>
      <c r="H23" s="15">
        <v>15471</v>
      </c>
      <c r="I23" s="12"/>
      <c r="J23" s="7"/>
      <c r="K23" s="1">
        <f t="shared" si="1"/>
        <v>15529</v>
      </c>
      <c r="L23" s="12"/>
      <c r="M23" s="55" t="s">
        <v>31</v>
      </c>
    </row>
    <row r="24" spans="2:13" ht="18.75" customHeight="1">
      <c r="B24" s="25"/>
      <c r="C24" s="25" t="s">
        <v>29</v>
      </c>
      <c r="D24" s="7"/>
      <c r="E24" s="15">
        <v>15000</v>
      </c>
      <c r="F24" s="12"/>
      <c r="G24" s="7"/>
      <c r="H24" s="15">
        <v>7580</v>
      </c>
      <c r="I24" s="12"/>
      <c r="J24" s="7"/>
      <c r="K24" s="1">
        <f t="shared" si="1"/>
        <v>7420</v>
      </c>
      <c r="L24" s="12"/>
      <c r="M24" s="55" t="s">
        <v>33</v>
      </c>
    </row>
    <row r="25" spans="2:13" ht="18.75" customHeight="1">
      <c r="B25" s="25"/>
      <c r="C25" s="25" t="s">
        <v>26</v>
      </c>
      <c r="D25" s="7"/>
      <c r="E25" s="15">
        <v>5000</v>
      </c>
      <c r="F25" s="12"/>
      <c r="G25" s="7"/>
      <c r="H25" s="15">
        <v>1257</v>
      </c>
      <c r="I25" s="12"/>
      <c r="J25" s="7"/>
      <c r="K25" s="1">
        <f t="shared" si="1"/>
        <v>3743</v>
      </c>
      <c r="L25" s="12"/>
      <c r="M25" s="55" t="s">
        <v>31</v>
      </c>
    </row>
    <row r="26" spans="2:13" ht="18.75" customHeight="1">
      <c r="B26" s="25"/>
      <c r="C26" s="25" t="s">
        <v>35</v>
      </c>
      <c r="D26" s="7"/>
      <c r="E26" s="15">
        <v>5000</v>
      </c>
      <c r="F26" s="12"/>
      <c r="G26" s="7"/>
      <c r="H26" s="15">
        <v>2360</v>
      </c>
      <c r="I26" s="12"/>
      <c r="J26" s="7"/>
      <c r="K26" s="1">
        <f t="shared" si="1"/>
        <v>2640</v>
      </c>
      <c r="L26" s="12"/>
      <c r="M26" s="55" t="s">
        <v>36</v>
      </c>
    </row>
    <row r="27" spans="2:13" ht="18.75" customHeight="1">
      <c r="B27" s="25"/>
      <c r="C27" s="25" t="s">
        <v>34</v>
      </c>
      <c r="D27" s="7"/>
      <c r="E27" s="15">
        <v>3000</v>
      </c>
      <c r="F27" s="12"/>
      <c r="G27" s="7"/>
      <c r="H27" s="15">
        <v>1538</v>
      </c>
      <c r="I27" s="12"/>
      <c r="J27" s="7"/>
      <c r="K27" s="1">
        <f t="shared" si="1"/>
        <v>1462</v>
      </c>
      <c r="L27" s="12"/>
      <c r="M27" s="55" t="s">
        <v>37</v>
      </c>
    </row>
    <row r="28" spans="2:13" ht="20.100000000000001" customHeight="1">
      <c r="B28" s="20" t="s">
        <v>38</v>
      </c>
      <c r="C28" s="20"/>
      <c r="D28" s="21" t="s">
        <v>17</v>
      </c>
      <c r="E28" s="26">
        <f>SUM(E29:E38)</f>
        <v>381891.75</v>
      </c>
      <c r="F28" s="23" t="s">
        <v>16</v>
      </c>
      <c r="G28" s="21" t="s">
        <v>17</v>
      </c>
      <c r="H28" s="26">
        <f>SUM(H29:H38)</f>
        <v>241435</v>
      </c>
      <c r="I28" s="23" t="s">
        <v>16</v>
      </c>
      <c r="J28" s="21" t="s">
        <v>15</v>
      </c>
      <c r="K28" s="27">
        <f>SUM(K29:K38)</f>
        <v>140456.75</v>
      </c>
      <c r="L28" s="23" t="s">
        <v>18</v>
      </c>
      <c r="M28" s="57"/>
    </row>
    <row r="29" spans="2:13" ht="18" customHeight="1">
      <c r="B29" s="11"/>
      <c r="C29" s="11" t="s">
        <v>39</v>
      </c>
      <c r="D29" s="7"/>
      <c r="E29" s="15">
        <v>50000</v>
      </c>
      <c r="F29" s="12"/>
      <c r="G29" s="7"/>
      <c r="H29" s="15">
        <v>0</v>
      </c>
      <c r="I29" s="12"/>
      <c r="J29" s="7"/>
      <c r="K29" s="1">
        <f t="shared" ref="K29:K37" si="2">E29-H29</f>
        <v>50000</v>
      </c>
      <c r="L29" s="12"/>
      <c r="M29" s="55" t="s">
        <v>40</v>
      </c>
    </row>
    <row r="30" spans="2:13" ht="18" customHeight="1">
      <c r="B30" s="25"/>
      <c r="C30" s="25" t="s">
        <v>29</v>
      </c>
      <c r="D30" s="7"/>
      <c r="E30" s="15">
        <v>130000</v>
      </c>
      <c r="F30" s="12"/>
      <c r="G30" s="7"/>
      <c r="H30" s="15">
        <v>0</v>
      </c>
      <c r="I30" s="12"/>
      <c r="J30" s="7"/>
      <c r="K30" s="1">
        <f t="shared" si="2"/>
        <v>130000</v>
      </c>
      <c r="L30" s="12"/>
      <c r="M30" s="55" t="s">
        <v>41</v>
      </c>
    </row>
    <row r="31" spans="2:13" ht="18" customHeight="1">
      <c r="B31" s="25"/>
      <c r="C31" s="25" t="s">
        <v>26</v>
      </c>
      <c r="D31" s="7"/>
      <c r="E31" s="15">
        <v>20000</v>
      </c>
      <c r="F31" s="12"/>
      <c r="G31" s="7"/>
      <c r="H31" s="15">
        <v>0</v>
      </c>
      <c r="I31" s="12"/>
      <c r="J31" s="7"/>
      <c r="K31" s="1">
        <f t="shared" si="2"/>
        <v>20000</v>
      </c>
      <c r="L31" s="12"/>
      <c r="M31" s="55" t="s">
        <v>41</v>
      </c>
    </row>
    <row r="32" spans="2:13" ht="18" customHeight="1">
      <c r="B32" s="11"/>
      <c r="C32" s="11" t="s">
        <v>42</v>
      </c>
      <c r="D32" s="7"/>
      <c r="E32" s="15">
        <v>5000</v>
      </c>
      <c r="F32" s="12"/>
      <c r="G32" s="7"/>
      <c r="H32" s="15">
        <v>1100</v>
      </c>
      <c r="I32" s="12"/>
      <c r="J32" s="7"/>
      <c r="K32" s="1">
        <f t="shared" si="2"/>
        <v>3900</v>
      </c>
      <c r="L32" s="12"/>
      <c r="M32" s="55"/>
    </row>
    <row r="33" spans="2:13" ht="18" customHeight="1">
      <c r="B33" s="11"/>
      <c r="C33" s="11" t="s">
        <v>32</v>
      </c>
      <c r="D33" s="7"/>
      <c r="E33" s="15">
        <v>100000</v>
      </c>
      <c r="F33" s="12"/>
      <c r="G33" s="7"/>
      <c r="H33" s="15">
        <v>171490</v>
      </c>
      <c r="I33" s="12"/>
      <c r="J33" s="7"/>
      <c r="K33" s="1">
        <f t="shared" si="2"/>
        <v>-71490</v>
      </c>
      <c r="L33" s="12"/>
      <c r="M33" s="55" t="s">
        <v>43</v>
      </c>
    </row>
    <row r="34" spans="2:13" ht="18" customHeight="1">
      <c r="B34" s="11"/>
      <c r="C34" s="11" t="s">
        <v>44</v>
      </c>
      <c r="D34" s="7"/>
      <c r="E34" s="15">
        <v>30000</v>
      </c>
      <c r="F34" s="12"/>
      <c r="G34" s="7"/>
      <c r="H34" s="15">
        <v>11000</v>
      </c>
      <c r="I34" s="12"/>
      <c r="J34" s="7"/>
      <c r="K34" s="1">
        <f t="shared" si="2"/>
        <v>19000</v>
      </c>
      <c r="L34" s="12"/>
      <c r="M34" s="55" t="s">
        <v>45</v>
      </c>
    </row>
    <row r="35" spans="2:13" ht="18" customHeight="1">
      <c r="B35" s="11"/>
      <c r="C35" s="11" t="s">
        <v>46</v>
      </c>
      <c r="D35" s="7"/>
      <c r="E35" s="15">
        <v>20000</v>
      </c>
      <c r="F35" s="12"/>
      <c r="G35" s="7"/>
      <c r="H35" s="15">
        <v>17845</v>
      </c>
      <c r="I35" s="12"/>
      <c r="J35" s="7"/>
      <c r="K35" s="1">
        <f t="shared" si="2"/>
        <v>2155</v>
      </c>
      <c r="L35" s="12"/>
      <c r="M35" s="55" t="s">
        <v>47</v>
      </c>
    </row>
    <row r="36" spans="2:13" ht="18" customHeight="1">
      <c r="B36" s="11"/>
      <c r="C36" s="11" t="s">
        <v>69</v>
      </c>
      <c r="D36" s="7"/>
      <c r="E36" s="15">
        <f>45000*15.315%</f>
        <v>6891.75</v>
      </c>
      <c r="F36" s="12"/>
      <c r="G36" s="7"/>
      <c r="H36" s="15"/>
      <c r="I36" s="12"/>
      <c r="J36" s="7"/>
      <c r="K36" s="1">
        <f t="shared" si="2"/>
        <v>6891.75</v>
      </c>
      <c r="L36" s="12"/>
      <c r="M36" s="55"/>
    </row>
    <row r="37" spans="2:13" ht="18" customHeight="1">
      <c r="B37" s="11"/>
      <c r="C37" s="11" t="s">
        <v>48</v>
      </c>
      <c r="D37" s="7"/>
      <c r="E37" s="15">
        <v>20000</v>
      </c>
      <c r="F37" s="12"/>
      <c r="G37" s="7"/>
      <c r="H37" s="15">
        <v>40000</v>
      </c>
      <c r="I37" s="12"/>
      <c r="J37" s="7"/>
      <c r="K37" s="1">
        <f t="shared" si="2"/>
        <v>-20000</v>
      </c>
      <c r="L37" s="12"/>
      <c r="M37" s="55"/>
    </row>
    <row r="38" spans="2:13" ht="20.100000000000001" hidden="1" customHeight="1">
      <c r="B38" s="11"/>
      <c r="C38" s="11"/>
      <c r="D38" s="7"/>
      <c r="E38" s="15"/>
      <c r="F38" s="12"/>
      <c r="G38" s="7"/>
      <c r="H38" s="15"/>
      <c r="I38" s="12"/>
      <c r="J38" s="7"/>
      <c r="K38" s="15">
        <v>0</v>
      </c>
      <c r="L38" s="12"/>
      <c r="M38" s="55"/>
    </row>
    <row r="39" spans="2:13" ht="20.100000000000001" customHeight="1">
      <c r="B39" s="16" t="s">
        <v>49</v>
      </c>
      <c r="C39" s="16"/>
      <c r="D39" s="17"/>
      <c r="E39" s="18">
        <f>SUM(E20,E28)</f>
        <v>1680891.75</v>
      </c>
      <c r="F39" s="28"/>
      <c r="G39" s="17"/>
      <c r="H39" s="18">
        <f>SUM(H20,H28)</f>
        <v>1558191</v>
      </c>
      <c r="I39" s="28"/>
      <c r="J39" s="17"/>
      <c r="K39" s="18">
        <f>E39-H39</f>
        <v>122700.75</v>
      </c>
      <c r="L39" s="28"/>
      <c r="M39" s="56"/>
    </row>
    <row r="40" spans="2:13" ht="18" customHeight="1">
      <c r="B40" s="20" t="s">
        <v>50</v>
      </c>
      <c r="C40" s="20"/>
      <c r="D40" s="21"/>
      <c r="E40" s="27">
        <f>E18-E39</f>
        <v>64108.25</v>
      </c>
      <c r="F40" s="29"/>
      <c r="G40" s="21"/>
      <c r="H40" s="27">
        <f>H18-H39</f>
        <v>91201</v>
      </c>
      <c r="I40" s="29"/>
      <c r="J40" s="21"/>
      <c r="K40" s="27">
        <f t="shared" ref="K40:K60" si="3">E40-H40</f>
        <v>-27092.75</v>
      </c>
      <c r="L40" s="29"/>
      <c r="M40" s="58"/>
    </row>
    <row r="41" spans="2:13" ht="18" customHeight="1">
      <c r="B41" s="11" t="s">
        <v>51</v>
      </c>
      <c r="C41" s="11"/>
      <c r="D41" s="7"/>
      <c r="F41" s="30"/>
      <c r="G41" s="4"/>
      <c r="H41" s="10"/>
      <c r="I41" s="31"/>
      <c r="J41" s="4"/>
      <c r="K41" s="32"/>
      <c r="L41" s="31"/>
      <c r="M41" s="54"/>
    </row>
    <row r="42" spans="2:13" ht="18" customHeight="1">
      <c r="B42" s="11" t="s">
        <v>52</v>
      </c>
      <c r="C42" s="11"/>
      <c r="D42" s="7"/>
      <c r="E42" s="15">
        <v>0</v>
      </c>
      <c r="F42" s="30"/>
      <c r="G42" s="8"/>
      <c r="H42" s="33">
        <v>0</v>
      </c>
      <c r="I42" s="34"/>
      <c r="J42" s="7"/>
      <c r="K42" s="15">
        <f t="shared" si="3"/>
        <v>0</v>
      </c>
      <c r="L42" s="30"/>
      <c r="M42" s="55"/>
    </row>
    <row r="43" spans="2:13" ht="18" customHeight="1">
      <c r="B43" s="20" t="s">
        <v>53</v>
      </c>
      <c r="C43" s="20"/>
      <c r="D43" s="21"/>
      <c r="E43" s="26">
        <v>0</v>
      </c>
      <c r="F43" s="29"/>
      <c r="G43" s="8"/>
      <c r="H43" s="33">
        <v>0</v>
      </c>
      <c r="I43" s="34"/>
      <c r="J43" s="21"/>
      <c r="K43" s="26">
        <f t="shared" si="3"/>
        <v>0</v>
      </c>
      <c r="L43" s="29"/>
      <c r="M43" s="57"/>
    </row>
    <row r="44" spans="2:13" ht="18" customHeight="1">
      <c r="B44" s="11" t="s">
        <v>54</v>
      </c>
      <c r="C44" s="11"/>
      <c r="D44" s="7"/>
      <c r="E44" s="15">
        <v>0</v>
      </c>
      <c r="F44" s="30"/>
      <c r="G44" s="7"/>
      <c r="H44" s="15">
        <v>0</v>
      </c>
      <c r="I44" s="30"/>
      <c r="J44" s="7"/>
      <c r="K44" s="15">
        <f t="shared" si="3"/>
        <v>0</v>
      </c>
      <c r="L44" s="30"/>
      <c r="M44" s="55"/>
    </row>
    <row r="45" spans="2:13" ht="18" customHeight="1">
      <c r="B45" s="20" t="s">
        <v>55</v>
      </c>
      <c r="C45" s="20"/>
      <c r="D45" s="21"/>
      <c r="E45" s="26">
        <v>0</v>
      </c>
      <c r="F45" s="29"/>
      <c r="G45" s="21"/>
      <c r="H45" s="26">
        <v>0</v>
      </c>
      <c r="I45" s="29"/>
      <c r="J45" s="21"/>
      <c r="K45" s="26">
        <f t="shared" si="3"/>
        <v>0</v>
      </c>
      <c r="L45" s="29"/>
      <c r="M45" s="57"/>
    </row>
    <row r="46" spans="2:13" ht="18" customHeight="1">
      <c r="B46" s="20" t="s">
        <v>56</v>
      </c>
      <c r="C46" s="20"/>
      <c r="D46" s="21"/>
      <c r="E46" s="26">
        <v>0</v>
      </c>
      <c r="F46" s="29"/>
      <c r="G46" s="21"/>
      <c r="H46" s="26">
        <v>0</v>
      </c>
      <c r="I46" s="29"/>
      <c r="J46" s="21"/>
      <c r="K46" s="15">
        <f t="shared" si="3"/>
        <v>0</v>
      </c>
      <c r="L46" s="29"/>
      <c r="M46" s="57"/>
    </row>
    <row r="47" spans="2:13" ht="18" customHeight="1">
      <c r="B47" s="20" t="s">
        <v>57</v>
      </c>
      <c r="C47" s="20"/>
      <c r="D47" s="21"/>
      <c r="E47" s="27">
        <f>E40+E46</f>
        <v>64108.25</v>
      </c>
      <c r="F47" s="29"/>
      <c r="G47" s="21"/>
      <c r="H47" s="27">
        <f>H40+H46</f>
        <v>91201</v>
      </c>
      <c r="I47" s="29"/>
      <c r="J47" s="21"/>
      <c r="K47" s="27">
        <f t="shared" si="3"/>
        <v>-27092.75</v>
      </c>
      <c r="L47" s="29"/>
      <c r="M47" s="58"/>
    </row>
    <row r="48" spans="2:13" ht="18" customHeight="1">
      <c r="B48" s="20" t="s">
        <v>58</v>
      </c>
      <c r="C48" s="20"/>
      <c r="D48" s="35"/>
      <c r="E48" s="36">
        <v>0</v>
      </c>
      <c r="F48" s="37"/>
      <c r="G48" s="35"/>
      <c r="H48" s="36">
        <v>0</v>
      </c>
      <c r="I48" s="37"/>
      <c r="J48" s="35"/>
      <c r="K48" s="15">
        <f t="shared" si="3"/>
        <v>0</v>
      </c>
      <c r="L48" s="37"/>
      <c r="M48" s="57"/>
    </row>
    <row r="49" spans="2:13" ht="18" customHeight="1">
      <c r="B49" s="20" t="s">
        <v>59</v>
      </c>
      <c r="C49" s="20"/>
      <c r="D49" s="35"/>
      <c r="E49" s="27">
        <f>E47+E48</f>
        <v>64108.25</v>
      </c>
      <c r="F49" s="37"/>
      <c r="G49" s="35"/>
      <c r="H49" s="27">
        <f>H47+H48</f>
        <v>91201</v>
      </c>
      <c r="I49" s="37"/>
      <c r="J49" s="35"/>
      <c r="K49" s="38">
        <f t="shared" si="3"/>
        <v>-27092.75</v>
      </c>
      <c r="L49" s="37"/>
      <c r="M49" s="57"/>
    </row>
    <row r="50" spans="2:13" ht="18" customHeight="1">
      <c r="B50" s="20" t="s">
        <v>60</v>
      </c>
      <c r="C50" s="20"/>
      <c r="D50" s="35"/>
      <c r="E50" s="36">
        <v>72000</v>
      </c>
      <c r="F50" s="37"/>
      <c r="G50" s="35"/>
      <c r="H50" s="36">
        <v>73300</v>
      </c>
      <c r="I50" s="37"/>
      <c r="J50" s="35"/>
      <c r="K50" s="38">
        <f t="shared" si="3"/>
        <v>-1300</v>
      </c>
      <c r="L50" s="37"/>
      <c r="M50" s="57"/>
    </row>
    <row r="51" spans="2:13" ht="18" customHeight="1">
      <c r="B51" s="20" t="s">
        <v>61</v>
      </c>
      <c r="C51" s="20"/>
      <c r="D51" s="35"/>
      <c r="E51" s="24">
        <f>SUM(E40,E48)-E50</f>
        <v>-7891.75</v>
      </c>
      <c r="F51" s="37"/>
      <c r="G51" s="35"/>
      <c r="H51" s="24">
        <f>SUM(H40,H48)-H50</f>
        <v>17901</v>
      </c>
      <c r="I51" s="37"/>
      <c r="J51" s="35"/>
      <c r="K51" s="24">
        <f t="shared" si="3"/>
        <v>-25792.75</v>
      </c>
      <c r="L51" s="37"/>
      <c r="M51" s="58"/>
    </row>
    <row r="52" spans="2:13" ht="18" customHeight="1">
      <c r="B52" s="20" t="s">
        <v>62</v>
      </c>
      <c r="C52" s="20"/>
      <c r="D52" s="35"/>
      <c r="E52" s="22">
        <v>62781</v>
      </c>
      <c r="F52" s="37"/>
      <c r="G52" s="35"/>
      <c r="H52" s="22">
        <v>44880</v>
      </c>
      <c r="I52" s="37"/>
      <c r="J52" s="35"/>
      <c r="K52" s="24">
        <f t="shared" si="3"/>
        <v>17901</v>
      </c>
      <c r="L52" s="37"/>
      <c r="M52" s="57"/>
    </row>
    <row r="53" spans="2:13" ht="18" customHeight="1">
      <c r="B53" s="39" t="s">
        <v>63</v>
      </c>
      <c r="C53" s="20"/>
      <c r="D53" s="35"/>
      <c r="E53" s="24">
        <f>SUM(E51:E52)</f>
        <v>54889.25</v>
      </c>
      <c r="F53" s="37"/>
      <c r="G53" s="35"/>
      <c r="H53" s="24">
        <f>SUM(H51:H52)</f>
        <v>62781</v>
      </c>
      <c r="I53" s="37"/>
      <c r="J53" s="35"/>
      <c r="K53" s="24">
        <f t="shared" si="3"/>
        <v>-7891.75</v>
      </c>
      <c r="L53" s="37"/>
      <c r="M53" s="58"/>
    </row>
    <row r="54" spans="2:13" ht="18" customHeight="1">
      <c r="B54" s="39" t="s">
        <v>64</v>
      </c>
      <c r="C54" s="20"/>
      <c r="D54" s="35"/>
      <c r="E54" s="24"/>
      <c r="F54" s="37"/>
      <c r="G54" s="35"/>
      <c r="H54" s="24"/>
      <c r="I54" s="37"/>
      <c r="J54" s="35"/>
      <c r="K54" s="24"/>
      <c r="L54" s="37"/>
      <c r="M54" s="59"/>
    </row>
    <row r="55" spans="2:13" ht="18" customHeight="1">
      <c r="B55" s="11" t="s">
        <v>14</v>
      </c>
      <c r="C55" s="11"/>
      <c r="D55" s="7" t="s">
        <v>15</v>
      </c>
      <c r="E55" s="14">
        <f>SUM(E56)</f>
        <v>0</v>
      </c>
      <c r="F55" s="40" t="s">
        <v>16</v>
      </c>
      <c r="G55" s="41" t="s">
        <v>15</v>
      </c>
      <c r="H55" s="14">
        <f>SUM(H56)</f>
        <v>0</v>
      </c>
      <c r="I55" s="40" t="s">
        <v>16</v>
      </c>
      <c r="J55" s="41" t="s">
        <v>17</v>
      </c>
      <c r="K55" s="14">
        <f t="shared" si="3"/>
        <v>0</v>
      </c>
      <c r="L55" s="12" t="s">
        <v>18</v>
      </c>
      <c r="M55" s="54"/>
    </row>
    <row r="56" spans="2:13" ht="18" customHeight="1">
      <c r="B56" s="11"/>
      <c r="C56" s="11" t="s">
        <v>19</v>
      </c>
      <c r="D56" s="7"/>
      <c r="E56" s="15"/>
      <c r="F56" s="40"/>
      <c r="G56" s="41"/>
      <c r="H56" s="15"/>
      <c r="I56" s="40"/>
      <c r="J56" s="41"/>
      <c r="K56" s="15">
        <f t="shared" si="3"/>
        <v>0</v>
      </c>
      <c r="L56" s="12"/>
      <c r="M56" s="54"/>
    </row>
    <row r="57" spans="2:13" ht="18" customHeight="1">
      <c r="B57" s="20" t="s">
        <v>65</v>
      </c>
      <c r="C57" s="20"/>
      <c r="D57" s="35"/>
      <c r="E57" s="26">
        <f>SUM(E56:E56)</f>
        <v>0</v>
      </c>
      <c r="F57" s="42"/>
      <c r="G57" s="43"/>
      <c r="H57" s="26">
        <f>SUM(H56:H56)</f>
        <v>0</v>
      </c>
      <c r="I57" s="42"/>
      <c r="J57" s="43"/>
      <c r="K57" s="36">
        <f t="shared" si="3"/>
        <v>0</v>
      </c>
      <c r="L57" s="37"/>
      <c r="M57" s="58"/>
    </row>
    <row r="58" spans="2:13" ht="18" customHeight="1">
      <c r="B58" s="20" t="s">
        <v>66</v>
      </c>
      <c r="C58" s="20"/>
      <c r="D58" s="35"/>
      <c r="E58" s="14">
        <v>3000000</v>
      </c>
      <c r="F58" s="37"/>
      <c r="G58" s="35"/>
      <c r="H58" s="14">
        <v>3000000</v>
      </c>
      <c r="I58" s="37"/>
      <c r="J58" s="35"/>
      <c r="K58" s="13">
        <f t="shared" si="3"/>
        <v>0</v>
      </c>
      <c r="L58" s="37"/>
      <c r="M58" s="57"/>
    </row>
    <row r="59" spans="2:13" ht="18" customHeight="1">
      <c r="B59" s="39" t="s">
        <v>67</v>
      </c>
      <c r="C59" s="20"/>
      <c r="D59" s="44"/>
      <c r="E59" s="27">
        <f>SUM(E57,E58)</f>
        <v>3000000</v>
      </c>
      <c r="F59" s="45"/>
      <c r="G59" s="44"/>
      <c r="H59" s="27">
        <f>SUM(H57,H58)</f>
        <v>3000000</v>
      </c>
      <c r="I59" s="45"/>
      <c r="J59" s="44"/>
      <c r="K59" s="38">
        <f t="shared" si="3"/>
        <v>0</v>
      </c>
      <c r="L59" s="45"/>
      <c r="M59" s="58"/>
    </row>
    <row r="60" spans="2:13" ht="18" customHeight="1" thickBot="1">
      <c r="B60" s="46" t="s">
        <v>68</v>
      </c>
      <c r="C60" s="46"/>
      <c r="D60" s="47"/>
      <c r="E60" s="48">
        <f>SUM(E53,E59)</f>
        <v>3054889.25</v>
      </c>
      <c r="F60" s="49"/>
      <c r="G60" s="47"/>
      <c r="H60" s="48">
        <f>SUM(H53,H59)</f>
        <v>3062781</v>
      </c>
      <c r="I60" s="49"/>
      <c r="J60" s="47"/>
      <c r="K60" s="48">
        <f t="shared" si="3"/>
        <v>-7891.75</v>
      </c>
      <c r="L60" s="49"/>
      <c r="M60" s="60"/>
    </row>
    <row r="61" spans="2:13" ht="20.100000000000001" customHeight="1" thickTop="1">
      <c r="F61" s="3"/>
      <c r="I61" s="3"/>
      <c r="J61" s="3"/>
      <c r="K61" s="3"/>
      <c r="L61" s="3"/>
      <c r="M61" s="51"/>
    </row>
    <row r="62" spans="2:13" ht="20.100000000000001" customHeight="1">
      <c r="F62" s="3"/>
      <c r="I62" s="3"/>
      <c r="J62" s="3"/>
      <c r="K62" s="3"/>
      <c r="L62" s="3"/>
      <c r="M62" s="51"/>
    </row>
    <row r="63" spans="2:13" ht="20.100000000000001" customHeight="1">
      <c r="F63" s="3"/>
      <c r="I63" s="3"/>
      <c r="J63" s="3"/>
      <c r="K63" s="3"/>
      <c r="L63" s="3"/>
      <c r="M63" s="51"/>
    </row>
    <row r="64" spans="2:13" ht="20.100000000000001" customHeight="1">
      <c r="F64" s="3"/>
      <c r="I64" s="3"/>
      <c r="J64" s="3"/>
      <c r="K64" s="3"/>
      <c r="L64" s="3"/>
      <c r="M64" s="51"/>
    </row>
    <row r="65" spans="2:13" ht="5.25" customHeight="1">
      <c r="B65" s="50"/>
      <c r="C65" s="50"/>
      <c r="F65" s="3"/>
      <c r="I65" s="3"/>
      <c r="J65" s="3"/>
      <c r="K65" s="3"/>
      <c r="L65" s="3"/>
      <c r="M65" s="51"/>
    </row>
    <row r="66" spans="2:13" ht="16.5" customHeight="1">
      <c r="F66" s="3"/>
      <c r="I66" s="3"/>
      <c r="J66" s="3"/>
      <c r="K66" s="3"/>
      <c r="L66" s="3"/>
      <c r="M66" s="51"/>
    </row>
    <row r="67" spans="2:13" ht="16.5" customHeight="1">
      <c r="F67" s="3"/>
      <c r="I67" s="3"/>
      <c r="J67" s="3"/>
      <c r="K67" s="3"/>
      <c r="L67" s="3"/>
      <c r="M67" s="51"/>
    </row>
    <row r="68" spans="2:13" ht="16.5" customHeight="1">
      <c r="F68" s="3"/>
      <c r="I68" s="3"/>
      <c r="J68" s="3"/>
      <c r="K68" s="3"/>
      <c r="L68" s="3"/>
      <c r="M68" s="51"/>
    </row>
    <row r="69" spans="2:13" ht="16.5" customHeight="1">
      <c r="F69" s="3"/>
      <c r="I69" s="3"/>
      <c r="J69" s="3"/>
      <c r="K69" s="3"/>
      <c r="L69" s="3"/>
      <c r="M69" s="51"/>
    </row>
  </sheetData>
  <mergeCells count="10">
    <mergeCell ref="B1:M1"/>
    <mergeCell ref="B2:M2"/>
    <mergeCell ref="C3:K3"/>
    <mergeCell ref="B5:C5"/>
    <mergeCell ref="D5:F6"/>
    <mergeCell ref="G5:I6"/>
    <mergeCell ref="J5:J6"/>
    <mergeCell ref="K5:K6"/>
    <mergeCell ref="L5:L6"/>
    <mergeCell ref="M5:M6"/>
  </mergeCells>
  <phoneticPr fontId="3"/>
  <printOptions horizontalCentered="1"/>
  <pageMargins left="0.39370078740157483" right="7.874015748031496E-2" top="0.78740157480314965" bottom="0.51181102362204722" header="0.51181102362204722" footer="0.51181102362204722"/>
  <pageSetup paperSize="9"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M74"/>
  <sheetViews>
    <sheetView view="pageBreakPreview" zoomScale="80" zoomScaleNormal="80" zoomScaleSheetLayoutView="80" workbookViewId="0">
      <selection activeCell="B5" sqref="B5:M61"/>
    </sheetView>
  </sheetViews>
  <sheetFormatPr defaultRowHeight="16.5" customHeight="1"/>
  <cols>
    <col min="1" max="1" width="2" style="1" customWidth="1"/>
    <col min="2" max="2" width="30.875" style="1" customWidth="1"/>
    <col min="3" max="3" width="14.5" style="1" customWidth="1"/>
    <col min="4" max="4" width="2.125" style="3" customWidth="1"/>
    <col min="5" max="5" width="14.25" style="1" customWidth="1"/>
    <col min="6" max="6" width="2.125" style="1" customWidth="1"/>
    <col min="7" max="7" width="2.125" style="3" customWidth="1"/>
    <col min="8" max="8" width="13.375" style="1" customWidth="1"/>
    <col min="9" max="10" width="2.125" style="1" customWidth="1"/>
    <col min="11" max="11" width="12.75" style="1" customWidth="1"/>
    <col min="12" max="12" width="2.125" style="1" customWidth="1"/>
    <col min="13" max="13" width="16.125" style="61" customWidth="1"/>
    <col min="14" max="250" width="9" style="1"/>
    <col min="251" max="251" width="2" style="1" customWidth="1"/>
    <col min="252" max="252" width="35.875" style="1" customWidth="1"/>
    <col min="253" max="253" width="14.5" style="1" customWidth="1"/>
    <col min="254" max="254" width="2.125" style="1" customWidth="1"/>
    <col min="255" max="255" width="16.125" style="1" customWidth="1"/>
    <col min="256" max="257" width="2.125" style="1" customWidth="1"/>
    <col min="258" max="258" width="16.125" style="1" customWidth="1"/>
    <col min="259" max="260" width="2.125" style="1" customWidth="1"/>
    <col min="261" max="261" width="16.125" style="1" customWidth="1"/>
    <col min="262" max="262" width="2.125" style="1" customWidth="1"/>
    <col min="263" max="263" width="11.625" style="1" bestFit="1" customWidth="1"/>
    <col min="264" max="264" width="12" style="1" customWidth="1"/>
    <col min="265" max="506" width="9" style="1"/>
    <col min="507" max="507" width="2" style="1" customWidth="1"/>
    <col min="508" max="508" width="35.875" style="1" customWidth="1"/>
    <col min="509" max="509" width="14.5" style="1" customWidth="1"/>
    <col min="510" max="510" width="2.125" style="1" customWidth="1"/>
    <col min="511" max="511" width="16.125" style="1" customWidth="1"/>
    <col min="512" max="513" width="2.125" style="1" customWidth="1"/>
    <col min="514" max="514" width="16.125" style="1" customWidth="1"/>
    <col min="515" max="516" width="2.125" style="1" customWidth="1"/>
    <col min="517" max="517" width="16.125" style="1" customWidth="1"/>
    <col min="518" max="518" width="2.125" style="1" customWidth="1"/>
    <col min="519" max="519" width="11.625" style="1" bestFit="1" customWidth="1"/>
    <col min="520" max="520" width="12" style="1" customWidth="1"/>
    <col min="521" max="762" width="9" style="1"/>
    <col min="763" max="763" width="2" style="1" customWidth="1"/>
    <col min="764" max="764" width="35.875" style="1" customWidth="1"/>
    <col min="765" max="765" width="14.5" style="1" customWidth="1"/>
    <col min="766" max="766" width="2.125" style="1" customWidth="1"/>
    <col min="767" max="767" width="16.125" style="1" customWidth="1"/>
    <col min="768" max="769" width="2.125" style="1" customWidth="1"/>
    <col min="770" max="770" width="16.125" style="1" customWidth="1"/>
    <col min="771" max="772" width="2.125" style="1" customWidth="1"/>
    <col min="773" max="773" width="16.125" style="1" customWidth="1"/>
    <col min="774" max="774" width="2.125" style="1" customWidth="1"/>
    <col min="775" max="775" width="11.625" style="1" bestFit="1" customWidth="1"/>
    <col min="776" max="776" width="12" style="1" customWidth="1"/>
    <col min="777" max="1018" width="9" style="1"/>
    <col min="1019" max="1019" width="2" style="1" customWidth="1"/>
    <col min="1020" max="1020" width="35.875" style="1" customWidth="1"/>
    <col min="1021" max="1021" width="14.5" style="1" customWidth="1"/>
    <col min="1022" max="1022" width="2.125" style="1" customWidth="1"/>
    <col min="1023" max="1023" width="16.125" style="1" customWidth="1"/>
    <col min="1024" max="1025" width="2.125" style="1" customWidth="1"/>
    <col min="1026" max="1026" width="16.125" style="1" customWidth="1"/>
    <col min="1027" max="1028" width="2.125" style="1" customWidth="1"/>
    <col min="1029" max="1029" width="16.125" style="1" customWidth="1"/>
    <col min="1030" max="1030" width="2.125" style="1" customWidth="1"/>
    <col min="1031" max="1031" width="11.625" style="1" bestFit="1" customWidth="1"/>
    <col min="1032" max="1032" width="12" style="1" customWidth="1"/>
    <col min="1033" max="1274" width="9" style="1"/>
    <col min="1275" max="1275" width="2" style="1" customWidth="1"/>
    <col min="1276" max="1276" width="35.875" style="1" customWidth="1"/>
    <col min="1277" max="1277" width="14.5" style="1" customWidth="1"/>
    <col min="1278" max="1278" width="2.125" style="1" customWidth="1"/>
    <col min="1279" max="1279" width="16.125" style="1" customWidth="1"/>
    <col min="1280" max="1281" width="2.125" style="1" customWidth="1"/>
    <col min="1282" max="1282" width="16.125" style="1" customWidth="1"/>
    <col min="1283" max="1284" width="2.125" style="1" customWidth="1"/>
    <col min="1285" max="1285" width="16.125" style="1" customWidth="1"/>
    <col min="1286" max="1286" width="2.125" style="1" customWidth="1"/>
    <col min="1287" max="1287" width="11.625" style="1" bestFit="1" customWidth="1"/>
    <col min="1288" max="1288" width="12" style="1" customWidth="1"/>
    <col min="1289" max="1530" width="9" style="1"/>
    <col min="1531" max="1531" width="2" style="1" customWidth="1"/>
    <col min="1532" max="1532" width="35.875" style="1" customWidth="1"/>
    <col min="1533" max="1533" width="14.5" style="1" customWidth="1"/>
    <col min="1534" max="1534" width="2.125" style="1" customWidth="1"/>
    <col min="1535" max="1535" width="16.125" style="1" customWidth="1"/>
    <col min="1536" max="1537" width="2.125" style="1" customWidth="1"/>
    <col min="1538" max="1538" width="16.125" style="1" customWidth="1"/>
    <col min="1539" max="1540" width="2.125" style="1" customWidth="1"/>
    <col min="1541" max="1541" width="16.125" style="1" customWidth="1"/>
    <col min="1542" max="1542" width="2.125" style="1" customWidth="1"/>
    <col min="1543" max="1543" width="11.625" style="1" bestFit="1" customWidth="1"/>
    <col min="1544" max="1544" width="12" style="1" customWidth="1"/>
    <col min="1545" max="1786" width="9" style="1"/>
    <col min="1787" max="1787" width="2" style="1" customWidth="1"/>
    <col min="1788" max="1788" width="35.875" style="1" customWidth="1"/>
    <col min="1789" max="1789" width="14.5" style="1" customWidth="1"/>
    <col min="1790" max="1790" width="2.125" style="1" customWidth="1"/>
    <col min="1791" max="1791" width="16.125" style="1" customWidth="1"/>
    <col min="1792" max="1793" width="2.125" style="1" customWidth="1"/>
    <col min="1794" max="1794" width="16.125" style="1" customWidth="1"/>
    <col min="1795" max="1796" width="2.125" style="1" customWidth="1"/>
    <col min="1797" max="1797" width="16.125" style="1" customWidth="1"/>
    <col min="1798" max="1798" width="2.125" style="1" customWidth="1"/>
    <col min="1799" max="1799" width="11.625" style="1" bestFit="1" customWidth="1"/>
    <col min="1800" max="1800" width="12" style="1" customWidth="1"/>
    <col min="1801" max="2042" width="9" style="1"/>
    <col min="2043" max="2043" width="2" style="1" customWidth="1"/>
    <col min="2044" max="2044" width="35.875" style="1" customWidth="1"/>
    <col min="2045" max="2045" width="14.5" style="1" customWidth="1"/>
    <col min="2046" max="2046" width="2.125" style="1" customWidth="1"/>
    <col min="2047" max="2047" width="16.125" style="1" customWidth="1"/>
    <col min="2048" max="2049" width="2.125" style="1" customWidth="1"/>
    <col min="2050" max="2050" width="16.125" style="1" customWidth="1"/>
    <col min="2051" max="2052" width="2.125" style="1" customWidth="1"/>
    <col min="2053" max="2053" width="16.125" style="1" customWidth="1"/>
    <col min="2054" max="2054" width="2.125" style="1" customWidth="1"/>
    <col min="2055" max="2055" width="11.625" style="1" bestFit="1" customWidth="1"/>
    <col min="2056" max="2056" width="12" style="1" customWidth="1"/>
    <col min="2057" max="2298" width="9" style="1"/>
    <col min="2299" max="2299" width="2" style="1" customWidth="1"/>
    <col min="2300" max="2300" width="35.875" style="1" customWidth="1"/>
    <col min="2301" max="2301" width="14.5" style="1" customWidth="1"/>
    <col min="2302" max="2302" width="2.125" style="1" customWidth="1"/>
    <col min="2303" max="2303" width="16.125" style="1" customWidth="1"/>
    <col min="2304" max="2305" width="2.125" style="1" customWidth="1"/>
    <col min="2306" max="2306" width="16.125" style="1" customWidth="1"/>
    <col min="2307" max="2308" width="2.125" style="1" customWidth="1"/>
    <col min="2309" max="2309" width="16.125" style="1" customWidth="1"/>
    <col min="2310" max="2310" width="2.125" style="1" customWidth="1"/>
    <col min="2311" max="2311" width="11.625" style="1" bestFit="1" customWidth="1"/>
    <col min="2312" max="2312" width="12" style="1" customWidth="1"/>
    <col min="2313" max="2554" width="9" style="1"/>
    <col min="2555" max="2555" width="2" style="1" customWidth="1"/>
    <col min="2556" max="2556" width="35.875" style="1" customWidth="1"/>
    <col min="2557" max="2557" width="14.5" style="1" customWidth="1"/>
    <col min="2558" max="2558" width="2.125" style="1" customWidth="1"/>
    <col min="2559" max="2559" width="16.125" style="1" customWidth="1"/>
    <col min="2560" max="2561" width="2.125" style="1" customWidth="1"/>
    <col min="2562" max="2562" width="16.125" style="1" customWidth="1"/>
    <col min="2563" max="2564" width="2.125" style="1" customWidth="1"/>
    <col min="2565" max="2565" width="16.125" style="1" customWidth="1"/>
    <col min="2566" max="2566" width="2.125" style="1" customWidth="1"/>
    <col min="2567" max="2567" width="11.625" style="1" bestFit="1" customWidth="1"/>
    <col min="2568" max="2568" width="12" style="1" customWidth="1"/>
    <col min="2569" max="2810" width="9" style="1"/>
    <col min="2811" max="2811" width="2" style="1" customWidth="1"/>
    <col min="2812" max="2812" width="35.875" style="1" customWidth="1"/>
    <col min="2813" max="2813" width="14.5" style="1" customWidth="1"/>
    <col min="2814" max="2814" width="2.125" style="1" customWidth="1"/>
    <col min="2815" max="2815" width="16.125" style="1" customWidth="1"/>
    <col min="2816" max="2817" width="2.125" style="1" customWidth="1"/>
    <col min="2818" max="2818" width="16.125" style="1" customWidth="1"/>
    <col min="2819" max="2820" width="2.125" style="1" customWidth="1"/>
    <col min="2821" max="2821" width="16.125" style="1" customWidth="1"/>
    <col min="2822" max="2822" width="2.125" style="1" customWidth="1"/>
    <col min="2823" max="2823" width="11.625" style="1" bestFit="1" customWidth="1"/>
    <col min="2824" max="2824" width="12" style="1" customWidth="1"/>
    <col min="2825" max="3066" width="9" style="1"/>
    <col min="3067" max="3067" width="2" style="1" customWidth="1"/>
    <col min="3068" max="3068" width="35.875" style="1" customWidth="1"/>
    <col min="3069" max="3069" width="14.5" style="1" customWidth="1"/>
    <col min="3070" max="3070" width="2.125" style="1" customWidth="1"/>
    <col min="3071" max="3071" width="16.125" style="1" customWidth="1"/>
    <col min="3072" max="3073" width="2.125" style="1" customWidth="1"/>
    <col min="3074" max="3074" width="16.125" style="1" customWidth="1"/>
    <col min="3075" max="3076" width="2.125" style="1" customWidth="1"/>
    <col min="3077" max="3077" width="16.125" style="1" customWidth="1"/>
    <col min="3078" max="3078" width="2.125" style="1" customWidth="1"/>
    <col min="3079" max="3079" width="11.625" style="1" bestFit="1" customWidth="1"/>
    <col min="3080" max="3080" width="12" style="1" customWidth="1"/>
    <col min="3081" max="3322" width="9" style="1"/>
    <col min="3323" max="3323" width="2" style="1" customWidth="1"/>
    <col min="3324" max="3324" width="35.875" style="1" customWidth="1"/>
    <col min="3325" max="3325" width="14.5" style="1" customWidth="1"/>
    <col min="3326" max="3326" width="2.125" style="1" customWidth="1"/>
    <col min="3327" max="3327" width="16.125" style="1" customWidth="1"/>
    <col min="3328" max="3329" width="2.125" style="1" customWidth="1"/>
    <col min="3330" max="3330" width="16.125" style="1" customWidth="1"/>
    <col min="3331" max="3332" width="2.125" style="1" customWidth="1"/>
    <col min="3333" max="3333" width="16.125" style="1" customWidth="1"/>
    <col min="3334" max="3334" width="2.125" style="1" customWidth="1"/>
    <col min="3335" max="3335" width="11.625" style="1" bestFit="1" customWidth="1"/>
    <col min="3336" max="3336" width="12" style="1" customWidth="1"/>
    <col min="3337" max="3578" width="9" style="1"/>
    <col min="3579" max="3579" width="2" style="1" customWidth="1"/>
    <col min="3580" max="3580" width="35.875" style="1" customWidth="1"/>
    <col min="3581" max="3581" width="14.5" style="1" customWidth="1"/>
    <col min="3582" max="3582" width="2.125" style="1" customWidth="1"/>
    <col min="3583" max="3583" width="16.125" style="1" customWidth="1"/>
    <col min="3584" max="3585" width="2.125" style="1" customWidth="1"/>
    <col min="3586" max="3586" width="16.125" style="1" customWidth="1"/>
    <col min="3587" max="3588" width="2.125" style="1" customWidth="1"/>
    <col min="3589" max="3589" width="16.125" style="1" customWidth="1"/>
    <col min="3590" max="3590" width="2.125" style="1" customWidth="1"/>
    <col min="3591" max="3591" width="11.625" style="1" bestFit="1" customWidth="1"/>
    <col min="3592" max="3592" width="12" style="1" customWidth="1"/>
    <col min="3593" max="3834" width="9" style="1"/>
    <col min="3835" max="3835" width="2" style="1" customWidth="1"/>
    <col min="3836" max="3836" width="35.875" style="1" customWidth="1"/>
    <col min="3837" max="3837" width="14.5" style="1" customWidth="1"/>
    <col min="3838" max="3838" width="2.125" style="1" customWidth="1"/>
    <col min="3839" max="3839" width="16.125" style="1" customWidth="1"/>
    <col min="3840" max="3841" width="2.125" style="1" customWidth="1"/>
    <col min="3842" max="3842" width="16.125" style="1" customWidth="1"/>
    <col min="3843" max="3844" width="2.125" style="1" customWidth="1"/>
    <col min="3845" max="3845" width="16.125" style="1" customWidth="1"/>
    <col min="3846" max="3846" width="2.125" style="1" customWidth="1"/>
    <col min="3847" max="3847" width="11.625" style="1" bestFit="1" customWidth="1"/>
    <col min="3848" max="3848" width="12" style="1" customWidth="1"/>
    <col min="3849" max="4090" width="9" style="1"/>
    <col min="4091" max="4091" width="2" style="1" customWidth="1"/>
    <col min="4092" max="4092" width="35.875" style="1" customWidth="1"/>
    <col min="4093" max="4093" width="14.5" style="1" customWidth="1"/>
    <col min="4094" max="4094" width="2.125" style="1" customWidth="1"/>
    <col min="4095" max="4095" width="16.125" style="1" customWidth="1"/>
    <col min="4096" max="4097" width="2.125" style="1" customWidth="1"/>
    <col min="4098" max="4098" width="16.125" style="1" customWidth="1"/>
    <col min="4099" max="4100" width="2.125" style="1" customWidth="1"/>
    <col min="4101" max="4101" width="16.125" style="1" customWidth="1"/>
    <col min="4102" max="4102" width="2.125" style="1" customWidth="1"/>
    <col min="4103" max="4103" width="11.625" style="1" bestFit="1" customWidth="1"/>
    <col min="4104" max="4104" width="12" style="1" customWidth="1"/>
    <col min="4105" max="4346" width="9" style="1"/>
    <col min="4347" max="4347" width="2" style="1" customWidth="1"/>
    <col min="4348" max="4348" width="35.875" style="1" customWidth="1"/>
    <col min="4349" max="4349" width="14.5" style="1" customWidth="1"/>
    <col min="4350" max="4350" width="2.125" style="1" customWidth="1"/>
    <col min="4351" max="4351" width="16.125" style="1" customWidth="1"/>
    <col min="4352" max="4353" width="2.125" style="1" customWidth="1"/>
    <col min="4354" max="4354" width="16.125" style="1" customWidth="1"/>
    <col min="4355" max="4356" width="2.125" style="1" customWidth="1"/>
    <col min="4357" max="4357" width="16.125" style="1" customWidth="1"/>
    <col min="4358" max="4358" width="2.125" style="1" customWidth="1"/>
    <col min="4359" max="4359" width="11.625" style="1" bestFit="1" customWidth="1"/>
    <col min="4360" max="4360" width="12" style="1" customWidth="1"/>
    <col min="4361" max="4602" width="9" style="1"/>
    <col min="4603" max="4603" width="2" style="1" customWidth="1"/>
    <col min="4604" max="4604" width="35.875" style="1" customWidth="1"/>
    <col min="4605" max="4605" width="14.5" style="1" customWidth="1"/>
    <col min="4606" max="4606" width="2.125" style="1" customWidth="1"/>
    <col min="4607" max="4607" width="16.125" style="1" customWidth="1"/>
    <col min="4608" max="4609" width="2.125" style="1" customWidth="1"/>
    <col min="4610" max="4610" width="16.125" style="1" customWidth="1"/>
    <col min="4611" max="4612" width="2.125" style="1" customWidth="1"/>
    <col min="4613" max="4613" width="16.125" style="1" customWidth="1"/>
    <col min="4614" max="4614" width="2.125" style="1" customWidth="1"/>
    <col min="4615" max="4615" width="11.625" style="1" bestFit="1" customWidth="1"/>
    <col min="4616" max="4616" width="12" style="1" customWidth="1"/>
    <col min="4617" max="4858" width="9" style="1"/>
    <col min="4859" max="4859" width="2" style="1" customWidth="1"/>
    <col min="4860" max="4860" width="35.875" style="1" customWidth="1"/>
    <col min="4861" max="4861" width="14.5" style="1" customWidth="1"/>
    <col min="4862" max="4862" width="2.125" style="1" customWidth="1"/>
    <col min="4863" max="4863" width="16.125" style="1" customWidth="1"/>
    <col min="4864" max="4865" width="2.125" style="1" customWidth="1"/>
    <col min="4866" max="4866" width="16.125" style="1" customWidth="1"/>
    <col min="4867" max="4868" width="2.125" style="1" customWidth="1"/>
    <col min="4869" max="4869" width="16.125" style="1" customWidth="1"/>
    <col min="4870" max="4870" width="2.125" style="1" customWidth="1"/>
    <col min="4871" max="4871" width="11.625" style="1" bestFit="1" customWidth="1"/>
    <col min="4872" max="4872" width="12" style="1" customWidth="1"/>
    <col min="4873" max="5114" width="9" style="1"/>
    <col min="5115" max="5115" width="2" style="1" customWidth="1"/>
    <col min="5116" max="5116" width="35.875" style="1" customWidth="1"/>
    <col min="5117" max="5117" width="14.5" style="1" customWidth="1"/>
    <col min="5118" max="5118" width="2.125" style="1" customWidth="1"/>
    <col min="5119" max="5119" width="16.125" style="1" customWidth="1"/>
    <col min="5120" max="5121" width="2.125" style="1" customWidth="1"/>
    <col min="5122" max="5122" width="16.125" style="1" customWidth="1"/>
    <col min="5123" max="5124" width="2.125" style="1" customWidth="1"/>
    <col min="5125" max="5125" width="16.125" style="1" customWidth="1"/>
    <col min="5126" max="5126" width="2.125" style="1" customWidth="1"/>
    <col min="5127" max="5127" width="11.625" style="1" bestFit="1" customWidth="1"/>
    <col min="5128" max="5128" width="12" style="1" customWidth="1"/>
    <col min="5129" max="5370" width="9" style="1"/>
    <col min="5371" max="5371" width="2" style="1" customWidth="1"/>
    <col min="5372" max="5372" width="35.875" style="1" customWidth="1"/>
    <col min="5373" max="5373" width="14.5" style="1" customWidth="1"/>
    <col min="5374" max="5374" width="2.125" style="1" customWidth="1"/>
    <col min="5375" max="5375" width="16.125" style="1" customWidth="1"/>
    <col min="5376" max="5377" width="2.125" style="1" customWidth="1"/>
    <col min="5378" max="5378" width="16.125" style="1" customWidth="1"/>
    <col min="5379" max="5380" width="2.125" style="1" customWidth="1"/>
    <col min="5381" max="5381" width="16.125" style="1" customWidth="1"/>
    <col min="5382" max="5382" width="2.125" style="1" customWidth="1"/>
    <col min="5383" max="5383" width="11.625" style="1" bestFit="1" customWidth="1"/>
    <col min="5384" max="5384" width="12" style="1" customWidth="1"/>
    <col min="5385" max="5626" width="9" style="1"/>
    <col min="5627" max="5627" width="2" style="1" customWidth="1"/>
    <col min="5628" max="5628" width="35.875" style="1" customWidth="1"/>
    <col min="5629" max="5629" width="14.5" style="1" customWidth="1"/>
    <col min="5630" max="5630" width="2.125" style="1" customWidth="1"/>
    <col min="5631" max="5631" width="16.125" style="1" customWidth="1"/>
    <col min="5632" max="5633" width="2.125" style="1" customWidth="1"/>
    <col min="5634" max="5634" width="16.125" style="1" customWidth="1"/>
    <col min="5635" max="5636" width="2.125" style="1" customWidth="1"/>
    <col min="5637" max="5637" width="16.125" style="1" customWidth="1"/>
    <col min="5638" max="5638" width="2.125" style="1" customWidth="1"/>
    <col min="5639" max="5639" width="11.625" style="1" bestFit="1" customWidth="1"/>
    <col min="5640" max="5640" width="12" style="1" customWidth="1"/>
    <col min="5641" max="5882" width="9" style="1"/>
    <col min="5883" max="5883" width="2" style="1" customWidth="1"/>
    <col min="5884" max="5884" width="35.875" style="1" customWidth="1"/>
    <col min="5885" max="5885" width="14.5" style="1" customWidth="1"/>
    <col min="5886" max="5886" width="2.125" style="1" customWidth="1"/>
    <col min="5887" max="5887" width="16.125" style="1" customWidth="1"/>
    <col min="5888" max="5889" width="2.125" style="1" customWidth="1"/>
    <col min="5890" max="5890" width="16.125" style="1" customWidth="1"/>
    <col min="5891" max="5892" width="2.125" style="1" customWidth="1"/>
    <col min="5893" max="5893" width="16.125" style="1" customWidth="1"/>
    <col min="5894" max="5894" width="2.125" style="1" customWidth="1"/>
    <col min="5895" max="5895" width="11.625" style="1" bestFit="1" customWidth="1"/>
    <col min="5896" max="5896" width="12" style="1" customWidth="1"/>
    <col min="5897" max="6138" width="9" style="1"/>
    <col min="6139" max="6139" width="2" style="1" customWidth="1"/>
    <col min="6140" max="6140" width="35.875" style="1" customWidth="1"/>
    <col min="6141" max="6141" width="14.5" style="1" customWidth="1"/>
    <col min="6142" max="6142" width="2.125" style="1" customWidth="1"/>
    <col min="6143" max="6143" width="16.125" style="1" customWidth="1"/>
    <col min="6144" max="6145" width="2.125" style="1" customWidth="1"/>
    <col min="6146" max="6146" width="16.125" style="1" customWidth="1"/>
    <col min="6147" max="6148" width="2.125" style="1" customWidth="1"/>
    <col min="6149" max="6149" width="16.125" style="1" customWidth="1"/>
    <col min="6150" max="6150" width="2.125" style="1" customWidth="1"/>
    <col min="6151" max="6151" width="11.625" style="1" bestFit="1" customWidth="1"/>
    <col min="6152" max="6152" width="12" style="1" customWidth="1"/>
    <col min="6153" max="6394" width="9" style="1"/>
    <col min="6395" max="6395" width="2" style="1" customWidth="1"/>
    <col min="6396" max="6396" width="35.875" style="1" customWidth="1"/>
    <col min="6397" max="6397" width="14.5" style="1" customWidth="1"/>
    <col min="6398" max="6398" width="2.125" style="1" customWidth="1"/>
    <col min="6399" max="6399" width="16.125" style="1" customWidth="1"/>
    <col min="6400" max="6401" width="2.125" style="1" customWidth="1"/>
    <col min="6402" max="6402" width="16.125" style="1" customWidth="1"/>
    <col min="6403" max="6404" width="2.125" style="1" customWidth="1"/>
    <col min="6405" max="6405" width="16.125" style="1" customWidth="1"/>
    <col min="6406" max="6406" width="2.125" style="1" customWidth="1"/>
    <col min="6407" max="6407" width="11.625" style="1" bestFit="1" customWidth="1"/>
    <col min="6408" max="6408" width="12" style="1" customWidth="1"/>
    <col min="6409" max="6650" width="9" style="1"/>
    <col min="6651" max="6651" width="2" style="1" customWidth="1"/>
    <col min="6652" max="6652" width="35.875" style="1" customWidth="1"/>
    <col min="6653" max="6653" width="14.5" style="1" customWidth="1"/>
    <col min="6654" max="6654" width="2.125" style="1" customWidth="1"/>
    <col min="6655" max="6655" width="16.125" style="1" customWidth="1"/>
    <col min="6656" max="6657" width="2.125" style="1" customWidth="1"/>
    <col min="6658" max="6658" width="16.125" style="1" customWidth="1"/>
    <col min="6659" max="6660" width="2.125" style="1" customWidth="1"/>
    <col min="6661" max="6661" width="16.125" style="1" customWidth="1"/>
    <col min="6662" max="6662" width="2.125" style="1" customWidth="1"/>
    <col min="6663" max="6663" width="11.625" style="1" bestFit="1" customWidth="1"/>
    <col min="6664" max="6664" width="12" style="1" customWidth="1"/>
    <col min="6665" max="6906" width="9" style="1"/>
    <col min="6907" max="6907" width="2" style="1" customWidth="1"/>
    <col min="6908" max="6908" width="35.875" style="1" customWidth="1"/>
    <col min="6909" max="6909" width="14.5" style="1" customWidth="1"/>
    <col min="6910" max="6910" width="2.125" style="1" customWidth="1"/>
    <col min="6911" max="6911" width="16.125" style="1" customWidth="1"/>
    <col min="6912" max="6913" width="2.125" style="1" customWidth="1"/>
    <col min="6914" max="6914" width="16.125" style="1" customWidth="1"/>
    <col min="6915" max="6916" width="2.125" style="1" customWidth="1"/>
    <col min="6917" max="6917" width="16.125" style="1" customWidth="1"/>
    <col min="6918" max="6918" width="2.125" style="1" customWidth="1"/>
    <col min="6919" max="6919" width="11.625" style="1" bestFit="1" customWidth="1"/>
    <col min="6920" max="6920" width="12" style="1" customWidth="1"/>
    <col min="6921" max="7162" width="9" style="1"/>
    <col min="7163" max="7163" width="2" style="1" customWidth="1"/>
    <col min="7164" max="7164" width="35.875" style="1" customWidth="1"/>
    <col min="7165" max="7165" width="14.5" style="1" customWidth="1"/>
    <col min="7166" max="7166" width="2.125" style="1" customWidth="1"/>
    <col min="7167" max="7167" width="16.125" style="1" customWidth="1"/>
    <col min="7168" max="7169" width="2.125" style="1" customWidth="1"/>
    <col min="7170" max="7170" width="16.125" style="1" customWidth="1"/>
    <col min="7171" max="7172" width="2.125" style="1" customWidth="1"/>
    <col min="7173" max="7173" width="16.125" style="1" customWidth="1"/>
    <col min="7174" max="7174" width="2.125" style="1" customWidth="1"/>
    <col min="7175" max="7175" width="11.625" style="1" bestFit="1" customWidth="1"/>
    <col min="7176" max="7176" width="12" style="1" customWidth="1"/>
    <col min="7177" max="7418" width="9" style="1"/>
    <col min="7419" max="7419" width="2" style="1" customWidth="1"/>
    <col min="7420" max="7420" width="35.875" style="1" customWidth="1"/>
    <col min="7421" max="7421" width="14.5" style="1" customWidth="1"/>
    <col min="7422" max="7422" width="2.125" style="1" customWidth="1"/>
    <col min="7423" max="7423" width="16.125" style="1" customWidth="1"/>
    <col min="7424" max="7425" width="2.125" style="1" customWidth="1"/>
    <col min="7426" max="7426" width="16.125" style="1" customWidth="1"/>
    <col min="7427" max="7428" width="2.125" style="1" customWidth="1"/>
    <col min="7429" max="7429" width="16.125" style="1" customWidth="1"/>
    <col min="7430" max="7430" width="2.125" style="1" customWidth="1"/>
    <col min="7431" max="7431" width="11.625" style="1" bestFit="1" customWidth="1"/>
    <col min="7432" max="7432" width="12" style="1" customWidth="1"/>
    <col min="7433" max="7674" width="9" style="1"/>
    <col min="7675" max="7675" width="2" style="1" customWidth="1"/>
    <col min="7676" max="7676" width="35.875" style="1" customWidth="1"/>
    <col min="7677" max="7677" width="14.5" style="1" customWidth="1"/>
    <col min="7678" max="7678" width="2.125" style="1" customWidth="1"/>
    <col min="7679" max="7679" width="16.125" style="1" customWidth="1"/>
    <col min="7680" max="7681" width="2.125" style="1" customWidth="1"/>
    <col min="7682" max="7682" width="16.125" style="1" customWidth="1"/>
    <col min="7683" max="7684" width="2.125" style="1" customWidth="1"/>
    <col min="7685" max="7685" width="16.125" style="1" customWidth="1"/>
    <col min="7686" max="7686" width="2.125" style="1" customWidth="1"/>
    <col min="7687" max="7687" width="11.625" style="1" bestFit="1" customWidth="1"/>
    <col min="7688" max="7688" width="12" style="1" customWidth="1"/>
    <col min="7689" max="7930" width="9" style="1"/>
    <col min="7931" max="7931" width="2" style="1" customWidth="1"/>
    <col min="7932" max="7932" width="35.875" style="1" customWidth="1"/>
    <col min="7933" max="7933" width="14.5" style="1" customWidth="1"/>
    <col min="7934" max="7934" width="2.125" style="1" customWidth="1"/>
    <col min="7935" max="7935" width="16.125" style="1" customWidth="1"/>
    <col min="7936" max="7937" width="2.125" style="1" customWidth="1"/>
    <col min="7938" max="7938" width="16.125" style="1" customWidth="1"/>
    <col min="7939" max="7940" width="2.125" style="1" customWidth="1"/>
    <col min="7941" max="7941" width="16.125" style="1" customWidth="1"/>
    <col min="7942" max="7942" width="2.125" style="1" customWidth="1"/>
    <col min="7943" max="7943" width="11.625" style="1" bestFit="1" customWidth="1"/>
    <col min="7944" max="7944" width="12" style="1" customWidth="1"/>
    <col min="7945" max="8186" width="9" style="1"/>
    <col min="8187" max="8187" width="2" style="1" customWidth="1"/>
    <col min="8188" max="8188" width="35.875" style="1" customWidth="1"/>
    <col min="8189" max="8189" width="14.5" style="1" customWidth="1"/>
    <col min="8190" max="8190" width="2.125" style="1" customWidth="1"/>
    <col min="8191" max="8191" width="16.125" style="1" customWidth="1"/>
    <col min="8192" max="8193" width="2.125" style="1" customWidth="1"/>
    <col min="8194" max="8194" width="16.125" style="1" customWidth="1"/>
    <col min="8195" max="8196" width="2.125" style="1" customWidth="1"/>
    <col min="8197" max="8197" width="16.125" style="1" customWidth="1"/>
    <col min="8198" max="8198" width="2.125" style="1" customWidth="1"/>
    <col min="8199" max="8199" width="11.625" style="1" bestFit="1" customWidth="1"/>
    <col min="8200" max="8200" width="12" style="1" customWidth="1"/>
    <col min="8201" max="8442" width="9" style="1"/>
    <col min="8443" max="8443" width="2" style="1" customWidth="1"/>
    <col min="8444" max="8444" width="35.875" style="1" customWidth="1"/>
    <col min="8445" max="8445" width="14.5" style="1" customWidth="1"/>
    <col min="8446" max="8446" width="2.125" style="1" customWidth="1"/>
    <col min="8447" max="8447" width="16.125" style="1" customWidth="1"/>
    <col min="8448" max="8449" width="2.125" style="1" customWidth="1"/>
    <col min="8450" max="8450" width="16.125" style="1" customWidth="1"/>
    <col min="8451" max="8452" width="2.125" style="1" customWidth="1"/>
    <col min="8453" max="8453" width="16.125" style="1" customWidth="1"/>
    <col min="8454" max="8454" width="2.125" style="1" customWidth="1"/>
    <col min="8455" max="8455" width="11.625" style="1" bestFit="1" customWidth="1"/>
    <col min="8456" max="8456" width="12" style="1" customWidth="1"/>
    <col min="8457" max="8698" width="9" style="1"/>
    <col min="8699" max="8699" width="2" style="1" customWidth="1"/>
    <col min="8700" max="8700" width="35.875" style="1" customWidth="1"/>
    <col min="8701" max="8701" width="14.5" style="1" customWidth="1"/>
    <col min="8702" max="8702" width="2.125" style="1" customWidth="1"/>
    <col min="8703" max="8703" width="16.125" style="1" customWidth="1"/>
    <col min="8704" max="8705" width="2.125" style="1" customWidth="1"/>
    <col min="8706" max="8706" width="16.125" style="1" customWidth="1"/>
    <col min="8707" max="8708" width="2.125" style="1" customWidth="1"/>
    <col min="8709" max="8709" width="16.125" style="1" customWidth="1"/>
    <col min="8710" max="8710" width="2.125" style="1" customWidth="1"/>
    <col min="8711" max="8711" width="11.625" style="1" bestFit="1" customWidth="1"/>
    <col min="8712" max="8712" width="12" style="1" customWidth="1"/>
    <col min="8713" max="8954" width="9" style="1"/>
    <col min="8955" max="8955" width="2" style="1" customWidth="1"/>
    <col min="8956" max="8956" width="35.875" style="1" customWidth="1"/>
    <col min="8957" max="8957" width="14.5" style="1" customWidth="1"/>
    <col min="8958" max="8958" width="2.125" style="1" customWidth="1"/>
    <col min="8959" max="8959" width="16.125" style="1" customWidth="1"/>
    <col min="8960" max="8961" width="2.125" style="1" customWidth="1"/>
    <col min="8962" max="8962" width="16.125" style="1" customWidth="1"/>
    <col min="8963" max="8964" width="2.125" style="1" customWidth="1"/>
    <col min="8965" max="8965" width="16.125" style="1" customWidth="1"/>
    <col min="8966" max="8966" width="2.125" style="1" customWidth="1"/>
    <col min="8967" max="8967" width="11.625" style="1" bestFit="1" customWidth="1"/>
    <col min="8968" max="8968" width="12" style="1" customWidth="1"/>
    <col min="8969" max="9210" width="9" style="1"/>
    <col min="9211" max="9211" width="2" style="1" customWidth="1"/>
    <col min="9212" max="9212" width="35.875" style="1" customWidth="1"/>
    <col min="9213" max="9213" width="14.5" style="1" customWidth="1"/>
    <col min="9214" max="9214" width="2.125" style="1" customWidth="1"/>
    <col min="9215" max="9215" width="16.125" style="1" customWidth="1"/>
    <col min="9216" max="9217" width="2.125" style="1" customWidth="1"/>
    <col min="9218" max="9218" width="16.125" style="1" customWidth="1"/>
    <col min="9219" max="9220" width="2.125" style="1" customWidth="1"/>
    <col min="9221" max="9221" width="16.125" style="1" customWidth="1"/>
    <col min="9222" max="9222" width="2.125" style="1" customWidth="1"/>
    <col min="9223" max="9223" width="11.625" style="1" bestFit="1" customWidth="1"/>
    <col min="9224" max="9224" width="12" style="1" customWidth="1"/>
    <col min="9225" max="9466" width="9" style="1"/>
    <col min="9467" max="9467" width="2" style="1" customWidth="1"/>
    <col min="9468" max="9468" width="35.875" style="1" customWidth="1"/>
    <col min="9469" max="9469" width="14.5" style="1" customWidth="1"/>
    <col min="9470" max="9470" width="2.125" style="1" customWidth="1"/>
    <col min="9471" max="9471" width="16.125" style="1" customWidth="1"/>
    <col min="9472" max="9473" width="2.125" style="1" customWidth="1"/>
    <col min="9474" max="9474" width="16.125" style="1" customWidth="1"/>
    <col min="9475" max="9476" width="2.125" style="1" customWidth="1"/>
    <col min="9477" max="9477" width="16.125" style="1" customWidth="1"/>
    <col min="9478" max="9478" width="2.125" style="1" customWidth="1"/>
    <col min="9479" max="9479" width="11.625" style="1" bestFit="1" customWidth="1"/>
    <col min="9480" max="9480" width="12" style="1" customWidth="1"/>
    <col min="9481" max="9722" width="9" style="1"/>
    <col min="9723" max="9723" width="2" style="1" customWidth="1"/>
    <col min="9724" max="9724" width="35.875" style="1" customWidth="1"/>
    <col min="9725" max="9725" width="14.5" style="1" customWidth="1"/>
    <col min="9726" max="9726" width="2.125" style="1" customWidth="1"/>
    <col min="9727" max="9727" width="16.125" style="1" customWidth="1"/>
    <col min="9728" max="9729" width="2.125" style="1" customWidth="1"/>
    <col min="9730" max="9730" width="16.125" style="1" customWidth="1"/>
    <col min="9731" max="9732" width="2.125" style="1" customWidth="1"/>
    <col min="9733" max="9733" width="16.125" style="1" customWidth="1"/>
    <col min="9734" max="9734" width="2.125" style="1" customWidth="1"/>
    <col min="9735" max="9735" width="11.625" style="1" bestFit="1" customWidth="1"/>
    <col min="9736" max="9736" width="12" style="1" customWidth="1"/>
    <col min="9737" max="9978" width="9" style="1"/>
    <col min="9979" max="9979" width="2" style="1" customWidth="1"/>
    <col min="9980" max="9980" width="35.875" style="1" customWidth="1"/>
    <col min="9981" max="9981" width="14.5" style="1" customWidth="1"/>
    <col min="9982" max="9982" width="2.125" style="1" customWidth="1"/>
    <col min="9983" max="9983" width="16.125" style="1" customWidth="1"/>
    <col min="9984" max="9985" width="2.125" style="1" customWidth="1"/>
    <col min="9986" max="9986" width="16.125" style="1" customWidth="1"/>
    <col min="9987" max="9988" width="2.125" style="1" customWidth="1"/>
    <col min="9989" max="9989" width="16.125" style="1" customWidth="1"/>
    <col min="9990" max="9990" width="2.125" style="1" customWidth="1"/>
    <col min="9991" max="9991" width="11.625" style="1" bestFit="1" customWidth="1"/>
    <col min="9992" max="9992" width="12" style="1" customWidth="1"/>
    <col min="9993" max="10234" width="9" style="1"/>
    <col min="10235" max="10235" width="2" style="1" customWidth="1"/>
    <col min="10236" max="10236" width="35.875" style="1" customWidth="1"/>
    <col min="10237" max="10237" width="14.5" style="1" customWidth="1"/>
    <col min="10238" max="10238" width="2.125" style="1" customWidth="1"/>
    <col min="10239" max="10239" width="16.125" style="1" customWidth="1"/>
    <col min="10240" max="10241" width="2.125" style="1" customWidth="1"/>
    <col min="10242" max="10242" width="16.125" style="1" customWidth="1"/>
    <col min="10243" max="10244" width="2.125" style="1" customWidth="1"/>
    <col min="10245" max="10245" width="16.125" style="1" customWidth="1"/>
    <col min="10246" max="10246" width="2.125" style="1" customWidth="1"/>
    <col min="10247" max="10247" width="11.625" style="1" bestFit="1" customWidth="1"/>
    <col min="10248" max="10248" width="12" style="1" customWidth="1"/>
    <col min="10249" max="10490" width="9" style="1"/>
    <col min="10491" max="10491" width="2" style="1" customWidth="1"/>
    <col min="10492" max="10492" width="35.875" style="1" customWidth="1"/>
    <col min="10493" max="10493" width="14.5" style="1" customWidth="1"/>
    <col min="10494" max="10494" width="2.125" style="1" customWidth="1"/>
    <col min="10495" max="10495" width="16.125" style="1" customWidth="1"/>
    <col min="10496" max="10497" width="2.125" style="1" customWidth="1"/>
    <col min="10498" max="10498" width="16.125" style="1" customWidth="1"/>
    <col min="10499" max="10500" width="2.125" style="1" customWidth="1"/>
    <col min="10501" max="10501" width="16.125" style="1" customWidth="1"/>
    <col min="10502" max="10502" width="2.125" style="1" customWidth="1"/>
    <col min="10503" max="10503" width="11.625" style="1" bestFit="1" customWidth="1"/>
    <col min="10504" max="10504" width="12" style="1" customWidth="1"/>
    <col min="10505" max="10746" width="9" style="1"/>
    <col min="10747" max="10747" width="2" style="1" customWidth="1"/>
    <col min="10748" max="10748" width="35.875" style="1" customWidth="1"/>
    <col min="10749" max="10749" width="14.5" style="1" customWidth="1"/>
    <col min="10750" max="10750" width="2.125" style="1" customWidth="1"/>
    <col min="10751" max="10751" width="16.125" style="1" customWidth="1"/>
    <col min="10752" max="10753" width="2.125" style="1" customWidth="1"/>
    <col min="10754" max="10754" width="16.125" style="1" customWidth="1"/>
    <col min="10755" max="10756" width="2.125" style="1" customWidth="1"/>
    <col min="10757" max="10757" width="16.125" style="1" customWidth="1"/>
    <col min="10758" max="10758" width="2.125" style="1" customWidth="1"/>
    <col min="10759" max="10759" width="11.625" style="1" bestFit="1" customWidth="1"/>
    <col min="10760" max="10760" width="12" style="1" customWidth="1"/>
    <col min="10761" max="11002" width="9" style="1"/>
    <col min="11003" max="11003" width="2" style="1" customWidth="1"/>
    <col min="11004" max="11004" width="35.875" style="1" customWidth="1"/>
    <col min="11005" max="11005" width="14.5" style="1" customWidth="1"/>
    <col min="11006" max="11006" width="2.125" style="1" customWidth="1"/>
    <col min="11007" max="11007" width="16.125" style="1" customWidth="1"/>
    <col min="11008" max="11009" width="2.125" style="1" customWidth="1"/>
    <col min="11010" max="11010" width="16.125" style="1" customWidth="1"/>
    <col min="11011" max="11012" width="2.125" style="1" customWidth="1"/>
    <col min="11013" max="11013" width="16.125" style="1" customWidth="1"/>
    <col min="11014" max="11014" width="2.125" style="1" customWidth="1"/>
    <col min="11015" max="11015" width="11.625" style="1" bestFit="1" customWidth="1"/>
    <col min="11016" max="11016" width="12" style="1" customWidth="1"/>
    <col min="11017" max="11258" width="9" style="1"/>
    <col min="11259" max="11259" width="2" style="1" customWidth="1"/>
    <col min="11260" max="11260" width="35.875" style="1" customWidth="1"/>
    <col min="11261" max="11261" width="14.5" style="1" customWidth="1"/>
    <col min="11262" max="11262" width="2.125" style="1" customWidth="1"/>
    <col min="11263" max="11263" width="16.125" style="1" customWidth="1"/>
    <col min="11264" max="11265" width="2.125" style="1" customWidth="1"/>
    <col min="11266" max="11266" width="16.125" style="1" customWidth="1"/>
    <col min="11267" max="11268" width="2.125" style="1" customWidth="1"/>
    <col min="11269" max="11269" width="16.125" style="1" customWidth="1"/>
    <col min="11270" max="11270" width="2.125" style="1" customWidth="1"/>
    <col min="11271" max="11271" width="11.625" style="1" bestFit="1" customWidth="1"/>
    <col min="11272" max="11272" width="12" style="1" customWidth="1"/>
    <col min="11273" max="11514" width="9" style="1"/>
    <col min="11515" max="11515" width="2" style="1" customWidth="1"/>
    <col min="11516" max="11516" width="35.875" style="1" customWidth="1"/>
    <col min="11517" max="11517" width="14.5" style="1" customWidth="1"/>
    <col min="11518" max="11518" width="2.125" style="1" customWidth="1"/>
    <col min="11519" max="11519" width="16.125" style="1" customWidth="1"/>
    <col min="11520" max="11521" width="2.125" style="1" customWidth="1"/>
    <col min="11522" max="11522" width="16.125" style="1" customWidth="1"/>
    <col min="11523" max="11524" width="2.125" style="1" customWidth="1"/>
    <col min="11525" max="11525" width="16.125" style="1" customWidth="1"/>
    <col min="11526" max="11526" width="2.125" style="1" customWidth="1"/>
    <col min="11527" max="11527" width="11.625" style="1" bestFit="1" customWidth="1"/>
    <col min="11528" max="11528" width="12" style="1" customWidth="1"/>
    <col min="11529" max="11770" width="9" style="1"/>
    <col min="11771" max="11771" width="2" style="1" customWidth="1"/>
    <col min="11772" max="11772" width="35.875" style="1" customWidth="1"/>
    <col min="11773" max="11773" width="14.5" style="1" customWidth="1"/>
    <col min="11774" max="11774" width="2.125" style="1" customWidth="1"/>
    <col min="11775" max="11775" width="16.125" style="1" customWidth="1"/>
    <col min="11776" max="11777" width="2.125" style="1" customWidth="1"/>
    <col min="11778" max="11778" width="16.125" style="1" customWidth="1"/>
    <col min="11779" max="11780" width="2.125" style="1" customWidth="1"/>
    <col min="11781" max="11781" width="16.125" style="1" customWidth="1"/>
    <col min="11782" max="11782" width="2.125" style="1" customWidth="1"/>
    <col min="11783" max="11783" width="11.625" style="1" bestFit="1" customWidth="1"/>
    <col min="11784" max="11784" width="12" style="1" customWidth="1"/>
    <col min="11785" max="12026" width="9" style="1"/>
    <col min="12027" max="12027" width="2" style="1" customWidth="1"/>
    <col min="12028" max="12028" width="35.875" style="1" customWidth="1"/>
    <col min="12029" max="12029" width="14.5" style="1" customWidth="1"/>
    <col min="12030" max="12030" width="2.125" style="1" customWidth="1"/>
    <col min="12031" max="12031" width="16.125" style="1" customWidth="1"/>
    <col min="12032" max="12033" width="2.125" style="1" customWidth="1"/>
    <col min="12034" max="12034" width="16.125" style="1" customWidth="1"/>
    <col min="12035" max="12036" width="2.125" style="1" customWidth="1"/>
    <col min="12037" max="12037" width="16.125" style="1" customWidth="1"/>
    <col min="12038" max="12038" width="2.125" style="1" customWidth="1"/>
    <col min="12039" max="12039" width="11.625" style="1" bestFit="1" customWidth="1"/>
    <col min="12040" max="12040" width="12" style="1" customWidth="1"/>
    <col min="12041" max="12282" width="9" style="1"/>
    <col min="12283" max="12283" width="2" style="1" customWidth="1"/>
    <col min="12284" max="12284" width="35.875" style="1" customWidth="1"/>
    <col min="12285" max="12285" width="14.5" style="1" customWidth="1"/>
    <col min="12286" max="12286" width="2.125" style="1" customWidth="1"/>
    <col min="12287" max="12287" width="16.125" style="1" customWidth="1"/>
    <col min="12288" max="12289" width="2.125" style="1" customWidth="1"/>
    <col min="12290" max="12290" width="16.125" style="1" customWidth="1"/>
    <col min="12291" max="12292" width="2.125" style="1" customWidth="1"/>
    <col min="12293" max="12293" width="16.125" style="1" customWidth="1"/>
    <col min="12294" max="12294" width="2.125" style="1" customWidth="1"/>
    <col min="12295" max="12295" width="11.625" style="1" bestFit="1" customWidth="1"/>
    <col min="12296" max="12296" width="12" style="1" customWidth="1"/>
    <col min="12297" max="12538" width="9" style="1"/>
    <col min="12539" max="12539" width="2" style="1" customWidth="1"/>
    <col min="12540" max="12540" width="35.875" style="1" customWidth="1"/>
    <col min="12541" max="12541" width="14.5" style="1" customWidth="1"/>
    <col min="12542" max="12542" width="2.125" style="1" customWidth="1"/>
    <col min="12543" max="12543" width="16.125" style="1" customWidth="1"/>
    <col min="12544" max="12545" width="2.125" style="1" customWidth="1"/>
    <col min="12546" max="12546" width="16.125" style="1" customWidth="1"/>
    <col min="12547" max="12548" width="2.125" style="1" customWidth="1"/>
    <col min="12549" max="12549" width="16.125" style="1" customWidth="1"/>
    <col min="12550" max="12550" width="2.125" style="1" customWidth="1"/>
    <col min="12551" max="12551" width="11.625" style="1" bestFit="1" customWidth="1"/>
    <col min="12552" max="12552" width="12" style="1" customWidth="1"/>
    <col min="12553" max="12794" width="9" style="1"/>
    <col min="12795" max="12795" width="2" style="1" customWidth="1"/>
    <col min="12796" max="12796" width="35.875" style="1" customWidth="1"/>
    <col min="12797" max="12797" width="14.5" style="1" customWidth="1"/>
    <col min="12798" max="12798" width="2.125" style="1" customWidth="1"/>
    <col min="12799" max="12799" width="16.125" style="1" customWidth="1"/>
    <col min="12800" max="12801" width="2.125" style="1" customWidth="1"/>
    <col min="12802" max="12802" width="16.125" style="1" customWidth="1"/>
    <col min="12803" max="12804" width="2.125" style="1" customWidth="1"/>
    <col min="12805" max="12805" width="16.125" style="1" customWidth="1"/>
    <col min="12806" max="12806" width="2.125" style="1" customWidth="1"/>
    <col min="12807" max="12807" width="11.625" style="1" bestFit="1" customWidth="1"/>
    <col min="12808" max="12808" width="12" style="1" customWidth="1"/>
    <col min="12809" max="13050" width="9" style="1"/>
    <col min="13051" max="13051" width="2" style="1" customWidth="1"/>
    <col min="13052" max="13052" width="35.875" style="1" customWidth="1"/>
    <col min="13053" max="13053" width="14.5" style="1" customWidth="1"/>
    <col min="13054" max="13054" width="2.125" style="1" customWidth="1"/>
    <col min="13055" max="13055" width="16.125" style="1" customWidth="1"/>
    <col min="13056" max="13057" width="2.125" style="1" customWidth="1"/>
    <col min="13058" max="13058" width="16.125" style="1" customWidth="1"/>
    <col min="13059" max="13060" width="2.125" style="1" customWidth="1"/>
    <col min="13061" max="13061" width="16.125" style="1" customWidth="1"/>
    <col min="13062" max="13062" width="2.125" style="1" customWidth="1"/>
    <col min="13063" max="13063" width="11.625" style="1" bestFit="1" customWidth="1"/>
    <col min="13064" max="13064" width="12" style="1" customWidth="1"/>
    <col min="13065" max="13306" width="9" style="1"/>
    <col min="13307" max="13307" width="2" style="1" customWidth="1"/>
    <col min="13308" max="13308" width="35.875" style="1" customWidth="1"/>
    <col min="13309" max="13309" width="14.5" style="1" customWidth="1"/>
    <col min="13310" max="13310" width="2.125" style="1" customWidth="1"/>
    <col min="13311" max="13311" width="16.125" style="1" customWidth="1"/>
    <col min="13312" max="13313" width="2.125" style="1" customWidth="1"/>
    <col min="13314" max="13314" width="16.125" style="1" customWidth="1"/>
    <col min="13315" max="13316" width="2.125" style="1" customWidth="1"/>
    <col min="13317" max="13317" width="16.125" style="1" customWidth="1"/>
    <col min="13318" max="13318" width="2.125" style="1" customWidth="1"/>
    <col min="13319" max="13319" width="11.625" style="1" bestFit="1" customWidth="1"/>
    <col min="13320" max="13320" width="12" style="1" customWidth="1"/>
    <col min="13321" max="13562" width="9" style="1"/>
    <col min="13563" max="13563" width="2" style="1" customWidth="1"/>
    <col min="13564" max="13564" width="35.875" style="1" customWidth="1"/>
    <col min="13565" max="13565" width="14.5" style="1" customWidth="1"/>
    <col min="13566" max="13566" width="2.125" style="1" customWidth="1"/>
    <col min="13567" max="13567" width="16.125" style="1" customWidth="1"/>
    <col min="13568" max="13569" width="2.125" style="1" customWidth="1"/>
    <col min="13570" max="13570" width="16.125" style="1" customWidth="1"/>
    <col min="13571" max="13572" width="2.125" style="1" customWidth="1"/>
    <col min="13573" max="13573" width="16.125" style="1" customWidth="1"/>
    <col min="13574" max="13574" width="2.125" style="1" customWidth="1"/>
    <col min="13575" max="13575" width="11.625" style="1" bestFit="1" customWidth="1"/>
    <col min="13576" max="13576" width="12" style="1" customWidth="1"/>
    <col min="13577" max="13818" width="9" style="1"/>
    <col min="13819" max="13819" width="2" style="1" customWidth="1"/>
    <col min="13820" max="13820" width="35.875" style="1" customWidth="1"/>
    <col min="13821" max="13821" width="14.5" style="1" customWidth="1"/>
    <col min="13822" max="13822" width="2.125" style="1" customWidth="1"/>
    <col min="13823" max="13823" width="16.125" style="1" customWidth="1"/>
    <col min="13824" max="13825" width="2.125" style="1" customWidth="1"/>
    <col min="13826" max="13826" width="16.125" style="1" customWidth="1"/>
    <col min="13827" max="13828" width="2.125" style="1" customWidth="1"/>
    <col min="13829" max="13829" width="16.125" style="1" customWidth="1"/>
    <col min="13830" max="13830" width="2.125" style="1" customWidth="1"/>
    <col min="13831" max="13831" width="11.625" style="1" bestFit="1" customWidth="1"/>
    <col min="13832" max="13832" width="12" style="1" customWidth="1"/>
    <col min="13833" max="14074" width="9" style="1"/>
    <col min="14075" max="14075" width="2" style="1" customWidth="1"/>
    <col min="14076" max="14076" width="35.875" style="1" customWidth="1"/>
    <col min="14077" max="14077" width="14.5" style="1" customWidth="1"/>
    <col min="14078" max="14078" width="2.125" style="1" customWidth="1"/>
    <col min="14079" max="14079" width="16.125" style="1" customWidth="1"/>
    <col min="14080" max="14081" width="2.125" style="1" customWidth="1"/>
    <col min="14082" max="14082" width="16.125" style="1" customWidth="1"/>
    <col min="14083" max="14084" width="2.125" style="1" customWidth="1"/>
    <col min="14085" max="14085" width="16.125" style="1" customWidth="1"/>
    <col min="14086" max="14086" width="2.125" style="1" customWidth="1"/>
    <col min="14087" max="14087" width="11.625" style="1" bestFit="1" customWidth="1"/>
    <col min="14088" max="14088" width="12" style="1" customWidth="1"/>
    <col min="14089" max="14330" width="9" style="1"/>
    <col min="14331" max="14331" width="2" style="1" customWidth="1"/>
    <col min="14332" max="14332" width="35.875" style="1" customWidth="1"/>
    <col min="14333" max="14333" width="14.5" style="1" customWidth="1"/>
    <col min="14334" max="14334" width="2.125" style="1" customWidth="1"/>
    <col min="14335" max="14335" width="16.125" style="1" customWidth="1"/>
    <col min="14336" max="14337" width="2.125" style="1" customWidth="1"/>
    <col min="14338" max="14338" width="16.125" style="1" customWidth="1"/>
    <col min="14339" max="14340" width="2.125" style="1" customWidth="1"/>
    <col min="14341" max="14341" width="16.125" style="1" customWidth="1"/>
    <col min="14342" max="14342" width="2.125" style="1" customWidth="1"/>
    <col min="14343" max="14343" width="11.625" style="1" bestFit="1" customWidth="1"/>
    <col min="14344" max="14344" width="12" style="1" customWidth="1"/>
    <col min="14345" max="14586" width="9" style="1"/>
    <col min="14587" max="14587" width="2" style="1" customWidth="1"/>
    <col min="14588" max="14588" width="35.875" style="1" customWidth="1"/>
    <col min="14589" max="14589" width="14.5" style="1" customWidth="1"/>
    <col min="14590" max="14590" width="2.125" style="1" customWidth="1"/>
    <col min="14591" max="14591" width="16.125" style="1" customWidth="1"/>
    <col min="14592" max="14593" width="2.125" style="1" customWidth="1"/>
    <col min="14594" max="14594" width="16.125" style="1" customWidth="1"/>
    <col min="14595" max="14596" width="2.125" style="1" customWidth="1"/>
    <col min="14597" max="14597" width="16.125" style="1" customWidth="1"/>
    <col min="14598" max="14598" width="2.125" style="1" customWidth="1"/>
    <col min="14599" max="14599" width="11.625" style="1" bestFit="1" customWidth="1"/>
    <col min="14600" max="14600" width="12" style="1" customWidth="1"/>
    <col min="14601" max="14842" width="9" style="1"/>
    <col min="14843" max="14843" width="2" style="1" customWidth="1"/>
    <col min="14844" max="14844" width="35.875" style="1" customWidth="1"/>
    <col min="14845" max="14845" width="14.5" style="1" customWidth="1"/>
    <col min="14846" max="14846" width="2.125" style="1" customWidth="1"/>
    <col min="14847" max="14847" width="16.125" style="1" customWidth="1"/>
    <col min="14848" max="14849" width="2.125" style="1" customWidth="1"/>
    <col min="14850" max="14850" width="16.125" style="1" customWidth="1"/>
    <col min="14851" max="14852" width="2.125" style="1" customWidth="1"/>
    <col min="14853" max="14853" width="16.125" style="1" customWidth="1"/>
    <col min="14854" max="14854" width="2.125" style="1" customWidth="1"/>
    <col min="14855" max="14855" width="11.625" style="1" bestFit="1" customWidth="1"/>
    <col min="14856" max="14856" width="12" style="1" customWidth="1"/>
    <col min="14857" max="15098" width="9" style="1"/>
    <col min="15099" max="15099" width="2" style="1" customWidth="1"/>
    <col min="15100" max="15100" width="35.875" style="1" customWidth="1"/>
    <col min="15101" max="15101" width="14.5" style="1" customWidth="1"/>
    <col min="15102" max="15102" width="2.125" style="1" customWidth="1"/>
    <col min="15103" max="15103" width="16.125" style="1" customWidth="1"/>
    <col min="15104" max="15105" width="2.125" style="1" customWidth="1"/>
    <col min="15106" max="15106" width="16.125" style="1" customWidth="1"/>
    <col min="15107" max="15108" width="2.125" style="1" customWidth="1"/>
    <col min="15109" max="15109" width="16.125" style="1" customWidth="1"/>
    <col min="15110" max="15110" width="2.125" style="1" customWidth="1"/>
    <col min="15111" max="15111" width="11.625" style="1" bestFit="1" customWidth="1"/>
    <col min="15112" max="15112" width="12" style="1" customWidth="1"/>
    <col min="15113" max="15354" width="9" style="1"/>
    <col min="15355" max="15355" width="2" style="1" customWidth="1"/>
    <col min="15356" max="15356" width="35.875" style="1" customWidth="1"/>
    <col min="15357" max="15357" width="14.5" style="1" customWidth="1"/>
    <col min="15358" max="15358" width="2.125" style="1" customWidth="1"/>
    <col min="15359" max="15359" width="16.125" style="1" customWidth="1"/>
    <col min="15360" max="15361" width="2.125" style="1" customWidth="1"/>
    <col min="15362" max="15362" width="16.125" style="1" customWidth="1"/>
    <col min="15363" max="15364" width="2.125" style="1" customWidth="1"/>
    <col min="15365" max="15365" width="16.125" style="1" customWidth="1"/>
    <col min="15366" max="15366" width="2.125" style="1" customWidth="1"/>
    <col min="15367" max="15367" width="11.625" style="1" bestFit="1" customWidth="1"/>
    <col min="15368" max="15368" width="12" style="1" customWidth="1"/>
    <col min="15369" max="15610" width="9" style="1"/>
    <col min="15611" max="15611" width="2" style="1" customWidth="1"/>
    <col min="15612" max="15612" width="35.875" style="1" customWidth="1"/>
    <col min="15613" max="15613" width="14.5" style="1" customWidth="1"/>
    <col min="15614" max="15614" width="2.125" style="1" customWidth="1"/>
    <col min="15615" max="15615" width="16.125" style="1" customWidth="1"/>
    <col min="15616" max="15617" width="2.125" style="1" customWidth="1"/>
    <col min="15618" max="15618" width="16.125" style="1" customWidth="1"/>
    <col min="15619" max="15620" width="2.125" style="1" customWidth="1"/>
    <col min="15621" max="15621" width="16.125" style="1" customWidth="1"/>
    <col min="15622" max="15622" width="2.125" style="1" customWidth="1"/>
    <col min="15623" max="15623" width="11.625" style="1" bestFit="1" customWidth="1"/>
    <col min="15624" max="15624" width="12" style="1" customWidth="1"/>
    <col min="15625" max="15866" width="9" style="1"/>
    <col min="15867" max="15867" width="2" style="1" customWidth="1"/>
    <col min="15868" max="15868" width="35.875" style="1" customWidth="1"/>
    <col min="15869" max="15869" width="14.5" style="1" customWidth="1"/>
    <col min="15870" max="15870" width="2.125" style="1" customWidth="1"/>
    <col min="15871" max="15871" width="16.125" style="1" customWidth="1"/>
    <col min="15872" max="15873" width="2.125" style="1" customWidth="1"/>
    <col min="15874" max="15874" width="16.125" style="1" customWidth="1"/>
    <col min="15875" max="15876" width="2.125" style="1" customWidth="1"/>
    <col min="15877" max="15877" width="16.125" style="1" customWidth="1"/>
    <col min="15878" max="15878" width="2.125" style="1" customWidth="1"/>
    <col min="15879" max="15879" width="11.625" style="1" bestFit="1" customWidth="1"/>
    <col min="15880" max="15880" width="12" style="1" customWidth="1"/>
    <col min="15881" max="16122" width="9" style="1"/>
    <col min="16123" max="16123" width="2" style="1" customWidth="1"/>
    <col min="16124" max="16124" width="35.875" style="1" customWidth="1"/>
    <col min="16125" max="16125" width="14.5" style="1" customWidth="1"/>
    <col min="16126" max="16126" width="2.125" style="1" customWidth="1"/>
    <col min="16127" max="16127" width="16.125" style="1" customWidth="1"/>
    <col min="16128" max="16129" width="2.125" style="1" customWidth="1"/>
    <col min="16130" max="16130" width="16.125" style="1" customWidth="1"/>
    <col min="16131" max="16132" width="2.125" style="1" customWidth="1"/>
    <col min="16133" max="16133" width="16.125" style="1" customWidth="1"/>
    <col min="16134" max="16134" width="2.125" style="1" customWidth="1"/>
    <col min="16135" max="16135" width="11.625" style="1" bestFit="1" customWidth="1"/>
    <col min="16136" max="16136" width="12" style="1" customWidth="1"/>
    <col min="16137" max="16384" width="9" style="1"/>
  </cols>
  <sheetData>
    <row r="1" spans="2:13" ht="18.75">
      <c r="B1" s="97" t="s">
        <v>74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2:13" ht="13.5">
      <c r="B2" s="98" t="s">
        <v>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2:13" ht="13.5">
      <c r="B3" s="3"/>
      <c r="C3" s="112" t="s">
        <v>75</v>
      </c>
      <c r="D3" s="112"/>
      <c r="E3" s="112"/>
      <c r="F3" s="112"/>
      <c r="G3" s="112"/>
      <c r="H3" s="112"/>
      <c r="I3" s="112"/>
      <c r="J3" s="112"/>
      <c r="K3" s="112"/>
      <c r="L3" s="3"/>
      <c r="M3" s="51"/>
    </row>
    <row r="4" spans="2:13" ht="14.25" thickBot="1">
      <c r="F4" s="2"/>
      <c r="I4" s="2"/>
      <c r="J4" s="2"/>
      <c r="K4" s="2"/>
      <c r="L4" s="2"/>
      <c r="M4" s="52" t="s">
        <v>81</v>
      </c>
    </row>
    <row r="5" spans="2:13" ht="20.100000000000001" customHeight="1">
      <c r="B5" s="113" t="s">
        <v>4</v>
      </c>
      <c r="C5" s="114"/>
      <c r="D5" s="115" t="s">
        <v>5</v>
      </c>
      <c r="E5" s="116"/>
      <c r="F5" s="117"/>
      <c r="G5" s="115" t="s">
        <v>77</v>
      </c>
      <c r="H5" s="116"/>
      <c r="I5" s="117"/>
      <c r="J5" s="121"/>
      <c r="K5" s="116" t="s">
        <v>7</v>
      </c>
      <c r="L5" s="117"/>
      <c r="M5" s="123" t="s">
        <v>8</v>
      </c>
    </row>
    <row r="6" spans="2:13" ht="20.100000000000001" customHeight="1">
      <c r="B6" s="78" t="s">
        <v>9</v>
      </c>
      <c r="C6" s="77" t="s">
        <v>10</v>
      </c>
      <c r="D6" s="118"/>
      <c r="E6" s="119"/>
      <c r="F6" s="120"/>
      <c r="G6" s="118"/>
      <c r="H6" s="119"/>
      <c r="I6" s="120"/>
      <c r="J6" s="122"/>
      <c r="K6" s="119"/>
      <c r="L6" s="120"/>
      <c r="M6" s="124"/>
    </row>
    <row r="7" spans="2:13" ht="18.75" customHeight="1">
      <c r="B7" s="79" t="s">
        <v>11</v>
      </c>
      <c r="C7" s="9"/>
      <c r="D7" s="4"/>
      <c r="E7" s="10"/>
      <c r="F7" s="5"/>
      <c r="G7" s="4"/>
      <c r="H7" s="10"/>
      <c r="I7" s="5"/>
      <c r="J7" s="4"/>
      <c r="K7" s="10"/>
      <c r="L7" s="5"/>
      <c r="M7" s="80"/>
    </row>
    <row r="8" spans="2:13" ht="18.75" customHeight="1">
      <c r="B8" s="64" t="s">
        <v>12</v>
      </c>
      <c r="C8" s="11"/>
      <c r="D8" s="7"/>
      <c r="F8" s="12"/>
      <c r="G8" s="7"/>
      <c r="I8" s="12"/>
      <c r="J8" s="7"/>
      <c r="L8" s="12"/>
      <c r="M8" s="81"/>
    </row>
    <row r="9" spans="2:13" ht="18.75" customHeight="1">
      <c r="B9" s="64" t="s">
        <v>13</v>
      </c>
      <c r="C9" s="11"/>
      <c r="D9" s="7"/>
      <c r="F9" s="12"/>
      <c r="G9" s="7"/>
      <c r="I9" s="12"/>
      <c r="J9" s="7"/>
      <c r="L9" s="12"/>
      <c r="M9" s="81"/>
    </row>
    <row r="10" spans="2:13" ht="18.75" customHeight="1">
      <c r="B10" s="64" t="s">
        <v>14</v>
      </c>
      <c r="C10" s="11"/>
      <c r="D10" s="7"/>
      <c r="E10" s="13"/>
      <c r="F10" s="12"/>
      <c r="G10" s="7"/>
      <c r="H10" s="13"/>
      <c r="I10" s="12"/>
      <c r="J10" s="7"/>
      <c r="K10" s="13"/>
      <c r="L10" s="12"/>
      <c r="M10" s="81"/>
    </row>
    <row r="11" spans="2:13" ht="18.75" customHeight="1">
      <c r="B11" s="64"/>
      <c r="C11" s="11" t="s">
        <v>19</v>
      </c>
      <c r="D11" s="7"/>
      <c r="E11" s="1">
        <v>1700</v>
      </c>
      <c r="F11" s="12"/>
      <c r="G11" s="7"/>
      <c r="H11" s="1">
        <v>1321.7560000000001</v>
      </c>
      <c r="I11" s="12"/>
      <c r="J11" s="7"/>
      <c r="K11" s="1">
        <f>E11-H11</f>
        <v>378.24399999999991</v>
      </c>
      <c r="L11" s="12"/>
      <c r="M11" s="81"/>
    </row>
    <row r="12" spans="2:13" ht="18.75" customHeight="1">
      <c r="B12" s="64" t="s">
        <v>70</v>
      </c>
      <c r="C12" s="11"/>
      <c r="D12" s="7"/>
      <c r="F12" s="12"/>
      <c r="G12" s="7"/>
      <c r="I12" s="12"/>
      <c r="J12" s="7"/>
      <c r="L12" s="12"/>
      <c r="M12" s="81"/>
    </row>
    <row r="13" spans="2:13" ht="18.75" customHeight="1">
      <c r="B13" s="64"/>
      <c r="C13" s="11" t="s">
        <v>73</v>
      </c>
      <c r="D13" s="7"/>
      <c r="E13" s="1">
        <v>90</v>
      </c>
      <c r="F13" s="12"/>
      <c r="G13" s="7"/>
      <c r="H13" s="1">
        <v>140</v>
      </c>
      <c r="I13" s="12"/>
      <c r="J13" s="7"/>
      <c r="K13" s="1">
        <f>E13-H13</f>
        <v>-50</v>
      </c>
      <c r="L13" s="12"/>
      <c r="M13" s="81" t="s">
        <v>76</v>
      </c>
    </row>
    <row r="14" spans="2:13" ht="20.100000000000001" customHeight="1">
      <c r="B14" s="64"/>
      <c r="C14" s="11" t="s">
        <v>79</v>
      </c>
      <c r="D14" s="7"/>
      <c r="E14" s="1">
        <v>90</v>
      </c>
      <c r="F14" s="12"/>
      <c r="G14" s="7"/>
      <c r="H14" s="65">
        <v>83.444999999999993</v>
      </c>
      <c r="I14" s="12"/>
      <c r="J14" s="7"/>
      <c r="K14" s="1">
        <f>E14-H14</f>
        <v>6.5550000000000068</v>
      </c>
      <c r="L14" s="12"/>
      <c r="M14" s="82"/>
    </row>
    <row r="15" spans="2:13" ht="18.75" customHeight="1">
      <c r="B15" s="64"/>
      <c r="C15" s="11" t="s">
        <v>21</v>
      </c>
      <c r="D15" s="7"/>
      <c r="E15" s="15">
        <v>0</v>
      </c>
      <c r="F15" s="40"/>
      <c r="G15" s="41"/>
      <c r="H15" s="15"/>
      <c r="I15" s="40"/>
      <c r="J15" s="41"/>
      <c r="K15" s="15">
        <f t="shared" ref="K15" si="0">E15-H15</f>
        <v>0</v>
      </c>
      <c r="L15" s="12"/>
      <c r="M15" s="81"/>
    </row>
    <row r="16" spans="2:13" ht="20.100000000000001" customHeight="1">
      <c r="B16" s="64"/>
      <c r="C16" s="11" t="s">
        <v>80</v>
      </c>
      <c r="D16" s="7"/>
      <c r="E16" s="15">
        <f>SUM(E13:E15)</f>
        <v>180</v>
      </c>
      <c r="F16" s="12"/>
      <c r="G16" s="7"/>
      <c r="H16" s="15">
        <f>SUM(H13:H15)</f>
        <v>223.44499999999999</v>
      </c>
      <c r="I16" s="12"/>
      <c r="J16" s="7"/>
      <c r="K16" s="1">
        <f>SUM(K13:K15)</f>
        <v>-43.444999999999993</v>
      </c>
      <c r="L16" s="12"/>
      <c r="M16" s="82"/>
    </row>
    <row r="17" spans="2:13" s="66" customFormat="1" ht="20.100000000000001" customHeight="1">
      <c r="B17" s="83" t="s">
        <v>22</v>
      </c>
      <c r="C17" s="67"/>
      <c r="D17" s="68"/>
      <c r="E17" s="69">
        <f>SUM(E11,E16)</f>
        <v>1880</v>
      </c>
      <c r="F17" s="71"/>
      <c r="G17" s="68"/>
      <c r="H17" s="69">
        <f>SUM(H11,H16)</f>
        <v>1545.201</v>
      </c>
      <c r="I17" s="71"/>
      <c r="J17" s="68"/>
      <c r="K17" s="69">
        <f>SUM(K11,K16)</f>
        <v>334.79899999999992</v>
      </c>
      <c r="L17" s="71"/>
      <c r="M17" s="84"/>
    </row>
    <row r="18" spans="2:13" ht="20.100000000000001" customHeight="1">
      <c r="B18" s="64" t="s">
        <v>23</v>
      </c>
      <c r="C18" s="11"/>
      <c r="D18" s="7"/>
      <c r="F18" s="12"/>
      <c r="G18" s="7"/>
      <c r="I18" s="12"/>
      <c r="J18" s="7"/>
      <c r="L18" s="12"/>
      <c r="M18" s="81"/>
    </row>
    <row r="19" spans="2:13" ht="20.100000000000001" customHeight="1">
      <c r="B19" s="85" t="s">
        <v>24</v>
      </c>
      <c r="C19" s="20"/>
      <c r="D19" s="21"/>
      <c r="E19" s="22"/>
      <c r="F19" s="23"/>
      <c r="G19" s="21"/>
      <c r="H19" s="22"/>
      <c r="I19" s="23"/>
      <c r="J19" s="21"/>
      <c r="K19" s="24"/>
      <c r="L19" s="23"/>
      <c r="M19" s="86"/>
    </row>
    <row r="20" spans="2:13" ht="18.75" customHeight="1">
      <c r="B20" s="62"/>
      <c r="C20" s="25" t="s">
        <v>25</v>
      </c>
      <c r="D20" s="7"/>
      <c r="E20" s="15">
        <v>1000</v>
      </c>
      <c r="F20" s="12"/>
      <c r="G20" s="7"/>
      <c r="H20" s="15">
        <v>900</v>
      </c>
      <c r="I20" s="12"/>
      <c r="J20" s="7"/>
      <c r="K20" s="1">
        <f t="shared" ref="K20:K28" si="1">E20-H20</f>
        <v>100</v>
      </c>
      <c r="L20" s="12"/>
      <c r="M20" s="87"/>
    </row>
    <row r="21" spans="2:13" ht="18.75" customHeight="1">
      <c r="B21" s="62"/>
      <c r="C21" s="25" t="s">
        <v>27</v>
      </c>
      <c r="D21" s="7"/>
      <c r="E21" s="15">
        <v>240</v>
      </c>
      <c r="F21" s="12"/>
      <c r="G21" s="7"/>
      <c r="H21" s="15">
        <v>0</v>
      </c>
      <c r="I21" s="12"/>
      <c r="J21" s="7"/>
      <c r="K21" s="1">
        <f t="shared" si="1"/>
        <v>240</v>
      </c>
      <c r="L21" s="12"/>
      <c r="M21" s="87" t="s">
        <v>28</v>
      </c>
    </row>
    <row r="22" spans="2:13" ht="18.75" customHeight="1">
      <c r="B22" s="62"/>
      <c r="C22" s="25" t="s">
        <v>82</v>
      </c>
      <c r="D22" s="7"/>
      <c r="E22" s="15">
        <v>16</v>
      </c>
      <c r="F22" s="12"/>
      <c r="G22" s="7"/>
      <c r="H22" s="15">
        <v>10.314</v>
      </c>
      <c r="I22" s="12"/>
      <c r="J22" s="7"/>
      <c r="K22" s="1">
        <f t="shared" si="1"/>
        <v>5.6859999999999999</v>
      </c>
      <c r="L22" s="12"/>
      <c r="M22" s="87"/>
    </row>
    <row r="23" spans="2:13" ht="18.75" customHeight="1">
      <c r="B23" s="62"/>
      <c r="C23" s="25" t="s">
        <v>30</v>
      </c>
      <c r="D23" s="7"/>
      <c r="E23" s="15">
        <v>20</v>
      </c>
      <c r="F23" s="12"/>
      <c r="G23" s="7"/>
      <c r="H23" s="15">
        <v>15.471</v>
      </c>
      <c r="I23" s="12"/>
      <c r="J23" s="7"/>
      <c r="K23" s="1">
        <f t="shared" si="1"/>
        <v>4.5289999999999999</v>
      </c>
      <c r="L23" s="12"/>
      <c r="M23" s="87" t="s">
        <v>31</v>
      </c>
    </row>
    <row r="24" spans="2:13" ht="18.75" customHeight="1">
      <c r="B24" s="62"/>
      <c r="C24" s="25" t="s">
        <v>29</v>
      </c>
      <c r="D24" s="7"/>
      <c r="E24" s="15">
        <v>20</v>
      </c>
      <c r="F24" s="12"/>
      <c r="G24" s="7"/>
      <c r="H24" s="15">
        <v>16.22</v>
      </c>
      <c r="I24" s="12"/>
      <c r="J24" s="7"/>
      <c r="K24" s="1">
        <f t="shared" si="1"/>
        <v>3.7800000000000011</v>
      </c>
      <c r="L24" s="12"/>
      <c r="M24" s="87" t="s">
        <v>33</v>
      </c>
    </row>
    <row r="25" spans="2:13" ht="18.75" customHeight="1">
      <c r="B25" s="62"/>
      <c r="C25" s="25" t="s">
        <v>26</v>
      </c>
      <c r="D25" s="7"/>
      <c r="E25" s="15">
        <v>25</v>
      </c>
      <c r="F25" s="12"/>
      <c r="G25" s="7"/>
      <c r="H25" s="15">
        <v>18.529</v>
      </c>
      <c r="I25" s="12"/>
      <c r="J25" s="7"/>
      <c r="K25" s="1">
        <f t="shared" si="1"/>
        <v>6.4710000000000001</v>
      </c>
      <c r="L25" s="12"/>
      <c r="M25" s="87" t="s">
        <v>84</v>
      </c>
    </row>
    <row r="26" spans="2:13" ht="18.75" customHeight="1">
      <c r="B26" s="62"/>
      <c r="C26" s="25" t="s">
        <v>35</v>
      </c>
      <c r="D26" s="7"/>
      <c r="E26" s="15">
        <v>20</v>
      </c>
      <c r="F26" s="12"/>
      <c r="G26" s="7"/>
      <c r="H26" s="15">
        <v>19.228999999999999</v>
      </c>
      <c r="I26" s="12"/>
      <c r="J26" s="7"/>
      <c r="K26" s="1">
        <f t="shared" si="1"/>
        <v>0.7710000000000008</v>
      </c>
      <c r="L26" s="12"/>
      <c r="M26" s="87" t="s">
        <v>83</v>
      </c>
    </row>
    <row r="27" spans="2:13" ht="18" customHeight="1">
      <c r="B27" s="64"/>
      <c r="C27" s="11" t="s">
        <v>69</v>
      </c>
      <c r="D27" s="7"/>
      <c r="E27" s="15">
        <v>14</v>
      </c>
      <c r="F27" s="12"/>
      <c r="G27" s="7"/>
      <c r="H27" s="15">
        <v>21.44</v>
      </c>
      <c r="I27" s="12"/>
      <c r="J27" s="7"/>
      <c r="K27" s="1">
        <f>E27-H27</f>
        <v>-7.4400000000000013</v>
      </c>
      <c r="L27" s="12"/>
      <c r="M27" s="87"/>
    </row>
    <row r="28" spans="2:13" ht="18.75" customHeight="1">
      <c r="B28" s="62"/>
      <c r="C28" s="25" t="s">
        <v>34</v>
      </c>
      <c r="D28" s="7"/>
      <c r="E28" s="15">
        <v>2</v>
      </c>
      <c r="F28" s="12"/>
      <c r="G28" s="7"/>
      <c r="H28" s="15">
        <v>1.1519999999999999</v>
      </c>
      <c r="I28" s="12"/>
      <c r="J28" s="7"/>
      <c r="K28" s="1">
        <f t="shared" si="1"/>
        <v>0.84800000000000009</v>
      </c>
      <c r="L28" s="12"/>
      <c r="M28" s="87" t="s">
        <v>37</v>
      </c>
    </row>
    <row r="29" spans="2:13" ht="20.100000000000001" customHeight="1">
      <c r="B29" s="62"/>
      <c r="C29" s="25" t="s">
        <v>85</v>
      </c>
      <c r="D29" s="7"/>
      <c r="E29" s="15">
        <f>SUM(E20:E28)</f>
        <v>1357</v>
      </c>
      <c r="F29" s="12"/>
      <c r="G29" s="7"/>
      <c r="H29" s="15">
        <f>SUM(H20:H28)</f>
        <v>1002.3550000000001</v>
      </c>
      <c r="I29" s="12"/>
      <c r="J29" s="7"/>
      <c r="K29" s="15">
        <f>SUM(K20:K28)</f>
        <v>354.64500000000004</v>
      </c>
      <c r="L29" s="12"/>
      <c r="M29" s="82"/>
    </row>
    <row r="30" spans="2:13" ht="20.100000000000001" customHeight="1">
      <c r="B30" s="85" t="s">
        <v>38</v>
      </c>
      <c r="C30" s="20"/>
      <c r="D30" s="21"/>
      <c r="E30" s="26"/>
      <c r="F30" s="23"/>
      <c r="G30" s="21"/>
      <c r="H30" s="26"/>
      <c r="I30" s="23"/>
      <c r="J30" s="21"/>
      <c r="K30" s="27"/>
      <c r="L30" s="23"/>
      <c r="M30" s="86"/>
    </row>
    <row r="31" spans="2:13" ht="18" customHeight="1">
      <c r="B31" s="64"/>
      <c r="C31" s="11" t="s">
        <v>39</v>
      </c>
      <c r="D31" s="7"/>
      <c r="E31" s="15">
        <v>50</v>
      </c>
      <c r="F31" s="12"/>
      <c r="G31" s="7"/>
      <c r="H31" s="15">
        <v>0</v>
      </c>
      <c r="I31" s="12"/>
      <c r="J31" s="7"/>
      <c r="K31" s="1">
        <f t="shared" ref="K31:K37" si="2">E31-H31</f>
        <v>50</v>
      </c>
      <c r="L31" s="12"/>
      <c r="M31" s="87" t="s">
        <v>40</v>
      </c>
    </row>
    <row r="32" spans="2:13" ht="18" customHeight="1">
      <c r="B32" s="62"/>
      <c r="C32" s="25" t="s">
        <v>29</v>
      </c>
      <c r="D32" s="7"/>
      <c r="E32" s="15">
        <v>130</v>
      </c>
      <c r="F32" s="12"/>
      <c r="G32" s="7"/>
      <c r="H32" s="15">
        <v>0</v>
      </c>
      <c r="I32" s="12"/>
      <c r="J32" s="7"/>
      <c r="K32" s="1">
        <f t="shared" si="2"/>
        <v>130</v>
      </c>
      <c r="L32" s="12"/>
      <c r="M32" s="87" t="s">
        <v>41</v>
      </c>
    </row>
    <row r="33" spans="2:13" ht="18" customHeight="1">
      <c r="B33" s="62"/>
      <c r="C33" s="25" t="s">
        <v>26</v>
      </c>
      <c r="D33" s="7"/>
      <c r="E33" s="15">
        <v>50</v>
      </c>
      <c r="F33" s="12"/>
      <c r="G33" s="7"/>
      <c r="H33" s="15">
        <v>0</v>
      </c>
      <c r="I33" s="12"/>
      <c r="J33" s="7"/>
      <c r="K33" s="1">
        <f t="shared" si="2"/>
        <v>50</v>
      </c>
      <c r="L33" s="12"/>
      <c r="M33" s="87" t="s">
        <v>41</v>
      </c>
    </row>
    <row r="34" spans="2:13" ht="18" customHeight="1">
      <c r="B34" s="64"/>
      <c r="C34" s="11" t="s">
        <v>42</v>
      </c>
      <c r="D34" s="7"/>
      <c r="E34" s="15">
        <v>5</v>
      </c>
      <c r="F34" s="12"/>
      <c r="G34" s="7"/>
      <c r="H34" s="15">
        <v>0</v>
      </c>
      <c r="I34" s="12"/>
      <c r="J34" s="7"/>
      <c r="K34" s="1">
        <f t="shared" si="2"/>
        <v>5</v>
      </c>
      <c r="L34" s="12"/>
      <c r="M34" s="87"/>
    </row>
    <row r="35" spans="2:13" ht="18" customHeight="1">
      <c r="B35" s="64"/>
      <c r="C35" s="11" t="s">
        <v>32</v>
      </c>
      <c r="D35" s="7"/>
      <c r="E35" s="15">
        <v>100</v>
      </c>
      <c r="F35" s="12"/>
      <c r="G35" s="7"/>
      <c r="H35" s="15">
        <v>103.84</v>
      </c>
      <c r="I35" s="12"/>
      <c r="J35" s="7"/>
      <c r="K35" s="1">
        <f t="shared" si="2"/>
        <v>-3.8400000000000034</v>
      </c>
      <c r="L35" s="12"/>
      <c r="M35" s="87" t="s">
        <v>43</v>
      </c>
    </row>
    <row r="36" spans="2:13" ht="18" customHeight="1">
      <c r="B36" s="64"/>
      <c r="C36" s="11" t="s">
        <v>44</v>
      </c>
      <c r="D36" s="7"/>
      <c r="E36" s="15">
        <v>0</v>
      </c>
      <c r="F36" s="12"/>
      <c r="G36" s="7"/>
      <c r="H36" s="15">
        <v>0</v>
      </c>
      <c r="I36" s="12"/>
      <c r="J36" s="7"/>
      <c r="K36" s="1">
        <f t="shared" si="2"/>
        <v>0</v>
      </c>
      <c r="L36" s="12"/>
      <c r="M36" s="87" t="s">
        <v>45</v>
      </c>
    </row>
    <row r="37" spans="2:13" ht="18" customHeight="1">
      <c r="B37" s="64"/>
      <c r="C37" s="11" t="s">
        <v>46</v>
      </c>
      <c r="D37" s="7"/>
      <c r="E37" s="15">
        <v>20</v>
      </c>
      <c r="F37" s="12"/>
      <c r="G37" s="7"/>
      <c r="H37" s="15">
        <v>19.091999999999999</v>
      </c>
      <c r="I37" s="12"/>
      <c r="J37" s="7"/>
      <c r="K37" s="1">
        <f t="shared" si="2"/>
        <v>0.90800000000000125</v>
      </c>
      <c r="L37" s="12"/>
      <c r="M37" s="87" t="s">
        <v>47</v>
      </c>
    </row>
    <row r="38" spans="2:13" ht="20.100000000000001" customHeight="1">
      <c r="B38" s="64"/>
      <c r="C38" s="11" t="s">
        <v>86</v>
      </c>
      <c r="D38" s="7"/>
      <c r="E38" s="15">
        <f>SUM(E31:E37)</f>
        <v>355</v>
      </c>
      <c r="F38" s="12"/>
      <c r="G38" s="7"/>
      <c r="H38" s="15">
        <f>SUM(H31:H37)</f>
        <v>122.932</v>
      </c>
      <c r="I38" s="12"/>
      <c r="J38" s="7"/>
      <c r="K38" s="15">
        <f>SUM(K31:K37)</f>
        <v>232.06799999999998</v>
      </c>
      <c r="L38" s="12"/>
      <c r="M38" s="82"/>
    </row>
    <row r="39" spans="2:13" ht="20.100000000000001" hidden="1" customHeight="1">
      <c r="B39" s="64"/>
      <c r="C39" s="11"/>
      <c r="D39" s="7"/>
      <c r="E39" s="15"/>
      <c r="F39" s="12"/>
      <c r="G39" s="7"/>
      <c r="H39" s="15"/>
      <c r="I39" s="12"/>
      <c r="J39" s="7"/>
      <c r="K39" s="15">
        <v>0</v>
      </c>
      <c r="L39" s="12"/>
      <c r="M39" s="87"/>
    </row>
    <row r="40" spans="2:13" s="66" customFormat="1" ht="20.100000000000001" customHeight="1">
      <c r="B40" s="83" t="s">
        <v>49</v>
      </c>
      <c r="C40" s="67"/>
      <c r="D40" s="68"/>
      <c r="E40" s="69">
        <f>E29+E38</f>
        <v>1712</v>
      </c>
      <c r="F40" s="70"/>
      <c r="G40" s="68"/>
      <c r="H40" s="69">
        <f>H29+H38</f>
        <v>1125.287</v>
      </c>
      <c r="I40" s="70"/>
      <c r="J40" s="68"/>
      <c r="K40" s="69">
        <f>K29+K38</f>
        <v>586.71299999999997</v>
      </c>
      <c r="L40" s="70"/>
      <c r="M40" s="84"/>
    </row>
    <row r="41" spans="2:13" ht="18" customHeight="1">
      <c r="B41" s="85" t="s">
        <v>50</v>
      </c>
      <c r="C41" s="20"/>
      <c r="D41" s="21"/>
      <c r="E41" s="27">
        <f>E17-E40</f>
        <v>168</v>
      </c>
      <c r="F41" s="29"/>
      <c r="G41" s="21"/>
      <c r="H41" s="27">
        <f>H17-H40</f>
        <v>419.91399999999999</v>
      </c>
      <c r="I41" s="29"/>
      <c r="J41" s="21"/>
      <c r="K41" s="27">
        <f>K17-K40</f>
        <v>-251.91400000000004</v>
      </c>
      <c r="L41" s="29"/>
      <c r="M41" s="88"/>
    </row>
    <row r="42" spans="2:13" ht="18" customHeight="1">
      <c r="B42" s="64" t="s">
        <v>51</v>
      </c>
      <c r="C42" s="11"/>
      <c r="D42" s="7"/>
      <c r="F42" s="30"/>
      <c r="G42" s="4"/>
      <c r="H42" s="10"/>
      <c r="I42" s="31"/>
      <c r="J42" s="4"/>
      <c r="K42" s="32"/>
      <c r="L42" s="31"/>
      <c r="M42" s="81"/>
    </row>
    <row r="43" spans="2:13" ht="18" customHeight="1">
      <c r="B43" s="64" t="s">
        <v>52</v>
      </c>
      <c r="C43" s="11"/>
      <c r="D43" s="7"/>
      <c r="E43" s="15">
        <v>0</v>
      </c>
      <c r="F43" s="30"/>
      <c r="G43" s="8"/>
      <c r="H43" s="33">
        <v>0</v>
      </c>
      <c r="I43" s="34"/>
      <c r="J43" s="7"/>
      <c r="K43" s="15">
        <f t="shared" ref="K43:K61" si="3">E43-H43</f>
        <v>0</v>
      </c>
      <c r="L43" s="30"/>
      <c r="M43" s="87"/>
    </row>
    <row r="44" spans="2:13" ht="18" customHeight="1">
      <c r="B44" s="85" t="s">
        <v>53</v>
      </c>
      <c r="C44" s="20"/>
      <c r="D44" s="21"/>
      <c r="E44" s="26">
        <v>0</v>
      </c>
      <c r="F44" s="29"/>
      <c r="G44" s="8"/>
      <c r="H44" s="33">
        <v>0</v>
      </c>
      <c r="I44" s="34"/>
      <c r="J44" s="21"/>
      <c r="K44" s="26">
        <f t="shared" si="3"/>
        <v>0</v>
      </c>
      <c r="L44" s="29"/>
      <c r="M44" s="86"/>
    </row>
    <row r="45" spans="2:13" ht="18" customHeight="1">
      <c r="B45" s="64" t="s">
        <v>54</v>
      </c>
      <c r="C45" s="11"/>
      <c r="D45" s="7"/>
      <c r="E45" s="15">
        <v>0</v>
      </c>
      <c r="F45" s="30"/>
      <c r="G45" s="7"/>
      <c r="H45" s="15">
        <v>0</v>
      </c>
      <c r="I45" s="30"/>
      <c r="J45" s="7"/>
      <c r="K45" s="15">
        <f t="shared" si="3"/>
        <v>0</v>
      </c>
      <c r="L45" s="30"/>
      <c r="M45" s="87"/>
    </row>
    <row r="46" spans="2:13" ht="18" customHeight="1">
      <c r="B46" s="85" t="s">
        <v>55</v>
      </c>
      <c r="C46" s="20"/>
      <c r="D46" s="21"/>
      <c r="E46" s="26">
        <v>0</v>
      </c>
      <c r="F46" s="29"/>
      <c r="G46" s="21"/>
      <c r="H46" s="26">
        <v>0</v>
      </c>
      <c r="I46" s="29"/>
      <c r="J46" s="21"/>
      <c r="K46" s="26">
        <f t="shared" si="3"/>
        <v>0</v>
      </c>
      <c r="L46" s="29"/>
      <c r="M46" s="86"/>
    </row>
    <row r="47" spans="2:13" ht="18" customHeight="1">
      <c r="B47" s="85" t="s">
        <v>56</v>
      </c>
      <c r="C47" s="20"/>
      <c r="D47" s="21"/>
      <c r="E47" s="26">
        <v>0</v>
      </c>
      <c r="F47" s="29"/>
      <c r="G47" s="21"/>
      <c r="H47" s="26">
        <v>0</v>
      </c>
      <c r="I47" s="29"/>
      <c r="J47" s="21"/>
      <c r="K47" s="15">
        <f t="shared" si="3"/>
        <v>0</v>
      </c>
      <c r="L47" s="29"/>
      <c r="M47" s="86"/>
    </row>
    <row r="48" spans="2:13" ht="18" customHeight="1">
      <c r="B48" s="85" t="s">
        <v>57</v>
      </c>
      <c r="C48" s="20"/>
      <c r="D48" s="21"/>
      <c r="E48" s="27">
        <f>E41+E47</f>
        <v>168</v>
      </c>
      <c r="F48" s="29"/>
      <c r="G48" s="21"/>
      <c r="H48" s="27">
        <f>H41+H47</f>
        <v>419.91399999999999</v>
      </c>
      <c r="I48" s="29"/>
      <c r="J48" s="21"/>
      <c r="K48" s="27">
        <f t="shared" si="3"/>
        <v>-251.91399999999999</v>
      </c>
      <c r="L48" s="29"/>
      <c r="M48" s="88"/>
    </row>
    <row r="49" spans="2:13" ht="18" customHeight="1">
      <c r="B49" s="85" t="s">
        <v>58</v>
      </c>
      <c r="C49" s="20"/>
      <c r="D49" s="35"/>
      <c r="E49" s="36">
        <v>0</v>
      </c>
      <c r="F49" s="37"/>
      <c r="G49" s="35"/>
      <c r="H49" s="36">
        <v>0</v>
      </c>
      <c r="I49" s="37"/>
      <c r="J49" s="35"/>
      <c r="K49" s="15">
        <f t="shared" si="3"/>
        <v>0</v>
      </c>
      <c r="L49" s="37"/>
      <c r="M49" s="86"/>
    </row>
    <row r="50" spans="2:13" ht="18" customHeight="1">
      <c r="B50" s="85" t="s">
        <v>59</v>
      </c>
      <c r="C50" s="20"/>
      <c r="D50" s="35"/>
      <c r="E50" s="27">
        <f>E48+E49</f>
        <v>168</v>
      </c>
      <c r="F50" s="37"/>
      <c r="G50" s="35"/>
      <c r="H50" s="27">
        <f>H48+H49</f>
        <v>419.91399999999999</v>
      </c>
      <c r="I50" s="37"/>
      <c r="J50" s="35"/>
      <c r="K50" s="38">
        <f t="shared" si="3"/>
        <v>-251.91399999999999</v>
      </c>
      <c r="L50" s="37"/>
      <c r="M50" s="86"/>
    </row>
    <row r="51" spans="2:13" ht="18" customHeight="1">
      <c r="B51" s="85" t="s">
        <v>60</v>
      </c>
      <c r="C51" s="20"/>
      <c r="D51" s="35"/>
      <c r="E51" s="36">
        <v>72</v>
      </c>
      <c r="F51" s="37"/>
      <c r="G51" s="35"/>
      <c r="H51" s="36">
        <v>72</v>
      </c>
      <c r="I51" s="37"/>
      <c r="J51" s="35"/>
      <c r="K51" s="38">
        <f t="shared" si="3"/>
        <v>0</v>
      </c>
      <c r="L51" s="37"/>
      <c r="M51" s="86"/>
    </row>
    <row r="52" spans="2:13" ht="18" customHeight="1">
      <c r="B52" s="85" t="s">
        <v>61</v>
      </c>
      <c r="C52" s="20"/>
      <c r="D52" s="35"/>
      <c r="E52" s="24">
        <f>SUM(E41,E49)-E51</f>
        <v>96</v>
      </c>
      <c r="F52" s="37"/>
      <c r="G52" s="35"/>
      <c r="H52" s="24">
        <f>SUM(H41,H49)-H51</f>
        <v>347.91399999999999</v>
      </c>
      <c r="I52" s="37"/>
      <c r="J52" s="35"/>
      <c r="K52" s="24">
        <f t="shared" si="3"/>
        <v>-251.91399999999999</v>
      </c>
      <c r="L52" s="37"/>
      <c r="M52" s="88"/>
    </row>
    <row r="53" spans="2:13" ht="18" customHeight="1">
      <c r="B53" s="85" t="s">
        <v>62</v>
      </c>
      <c r="C53" s="20"/>
      <c r="D53" s="35"/>
      <c r="E53" s="22">
        <v>410.71699999999998</v>
      </c>
      <c r="F53" s="37"/>
      <c r="G53" s="35"/>
      <c r="H53" s="22">
        <v>62.780999999999999</v>
      </c>
      <c r="I53" s="37"/>
      <c r="J53" s="35"/>
      <c r="K53" s="24">
        <f t="shared" si="3"/>
        <v>347.93599999999998</v>
      </c>
      <c r="L53" s="37"/>
      <c r="M53" s="86"/>
    </row>
    <row r="54" spans="2:13" ht="18" customHeight="1">
      <c r="B54" s="89" t="s">
        <v>63</v>
      </c>
      <c r="C54" s="20"/>
      <c r="D54" s="35"/>
      <c r="E54" s="24">
        <f>SUM(E52:E53)</f>
        <v>506.71699999999998</v>
      </c>
      <c r="F54" s="37"/>
      <c r="G54" s="35"/>
      <c r="H54" s="24">
        <f>SUM(H52:H53)</f>
        <v>410.69499999999999</v>
      </c>
      <c r="I54" s="37"/>
      <c r="J54" s="35"/>
      <c r="K54" s="24">
        <f t="shared" si="3"/>
        <v>96.021999999999991</v>
      </c>
      <c r="L54" s="37"/>
      <c r="M54" s="88"/>
    </row>
    <row r="55" spans="2:13" ht="18" customHeight="1">
      <c r="B55" s="89" t="s">
        <v>64</v>
      </c>
      <c r="C55" s="20"/>
      <c r="D55" s="35"/>
      <c r="E55" s="24"/>
      <c r="F55" s="37"/>
      <c r="G55" s="35"/>
      <c r="H55" s="24"/>
      <c r="I55" s="37"/>
      <c r="J55" s="35"/>
      <c r="K55" s="24"/>
      <c r="L55" s="37"/>
      <c r="M55" s="90"/>
    </row>
    <row r="56" spans="2:13" ht="18" hidden="1" customHeight="1">
      <c r="B56" s="64"/>
      <c r="C56" s="11"/>
      <c r="D56" s="7" t="s">
        <v>15</v>
      </c>
      <c r="E56" s="14">
        <f>SUM(E57)</f>
        <v>0</v>
      </c>
      <c r="F56" s="40" t="s">
        <v>16</v>
      </c>
      <c r="G56" s="41" t="s">
        <v>15</v>
      </c>
      <c r="H56" s="14">
        <f>SUM(H57)</f>
        <v>0</v>
      </c>
      <c r="I56" s="40" t="s">
        <v>16</v>
      </c>
      <c r="J56" s="41" t="s">
        <v>17</v>
      </c>
      <c r="K56" s="14">
        <f t="shared" si="3"/>
        <v>0</v>
      </c>
      <c r="L56" s="12" t="s">
        <v>18</v>
      </c>
      <c r="M56" s="81"/>
    </row>
    <row r="57" spans="2:13" ht="18" hidden="1" customHeight="1">
      <c r="B57" s="64"/>
      <c r="C57" s="11"/>
      <c r="D57" s="7"/>
      <c r="E57" s="15"/>
      <c r="F57" s="40"/>
      <c r="G57" s="41"/>
      <c r="H57" s="15"/>
      <c r="I57" s="40"/>
      <c r="J57" s="41"/>
      <c r="K57" s="15">
        <f t="shared" si="3"/>
        <v>0</v>
      </c>
      <c r="L57" s="12"/>
      <c r="M57" s="81"/>
    </row>
    <row r="58" spans="2:13" ht="18" customHeight="1">
      <c r="B58" s="85" t="s">
        <v>65</v>
      </c>
      <c r="C58" s="20"/>
      <c r="D58" s="35"/>
      <c r="E58" s="26">
        <f>SUM(E57:E57)</f>
        <v>0</v>
      </c>
      <c r="F58" s="42"/>
      <c r="G58" s="43"/>
      <c r="H58" s="26">
        <f>SUM(H57:H57)</f>
        <v>0</v>
      </c>
      <c r="I58" s="42"/>
      <c r="J58" s="43"/>
      <c r="K58" s="36">
        <f t="shared" si="3"/>
        <v>0</v>
      </c>
      <c r="L58" s="37"/>
      <c r="M58" s="88"/>
    </row>
    <row r="59" spans="2:13" ht="18" customHeight="1">
      <c r="B59" s="85" t="s">
        <v>66</v>
      </c>
      <c r="C59" s="20"/>
      <c r="D59" s="35"/>
      <c r="E59" s="14">
        <v>3000</v>
      </c>
      <c r="F59" s="37"/>
      <c r="G59" s="35"/>
      <c r="H59" s="14">
        <v>3000</v>
      </c>
      <c r="I59" s="37"/>
      <c r="J59" s="35"/>
      <c r="K59" s="13">
        <f t="shared" si="3"/>
        <v>0</v>
      </c>
      <c r="L59" s="37"/>
      <c r="M59" s="86"/>
    </row>
    <row r="60" spans="2:13" ht="18" customHeight="1">
      <c r="B60" s="89" t="s">
        <v>67</v>
      </c>
      <c r="C60" s="20"/>
      <c r="D60" s="44"/>
      <c r="E60" s="27">
        <f>SUM(E58,E59)</f>
        <v>3000</v>
      </c>
      <c r="F60" s="45"/>
      <c r="G60" s="44"/>
      <c r="H60" s="27">
        <f>SUM(H58,H59)</f>
        <v>3000</v>
      </c>
      <c r="I60" s="45"/>
      <c r="J60" s="44"/>
      <c r="K60" s="38">
        <f t="shared" si="3"/>
        <v>0</v>
      </c>
      <c r="L60" s="45"/>
      <c r="M60" s="88"/>
    </row>
    <row r="61" spans="2:13" ht="18" customHeight="1" thickBot="1">
      <c r="B61" s="91" t="s">
        <v>68</v>
      </c>
      <c r="C61" s="92"/>
      <c r="D61" s="93"/>
      <c r="E61" s="94">
        <f>SUM(E54,E60)</f>
        <v>3506.7170000000001</v>
      </c>
      <c r="F61" s="95"/>
      <c r="G61" s="93"/>
      <c r="H61" s="94">
        <f>SUM(H54,H60)</f>
        <v>3410.6950000000002</v>
      </c>
      <c r="I61" s="95"/>
      <c r="J61" s="93"/>
      <c r="K61" s="94">
        <f t="shared" si="3"/>
        <v>96.021999999999935</v>
      </c>
      <c r="L61" s="95"/>
      <c r="M61" s="96"/>
    </row>
    <row r="62" spans="2:13" ht="20.100000000000001" customHeight="1">
      <c r="F62" s="3"/>
      <c r="I62" s="3"/>
      <c r="J62" s="3"/>
      <c r="K62" s="3"/>
      <c r="L62" s="3"/>
      <c r="M62" s="51"/>
    </row>
    <row r="63" spans="2:13" ht="20.100000000000001" customHeight="1">
      <c r="B63" s="62"/>
      <c r="C63" s="25" t="s">
        <v>78</v>
      </c>
      <c r="D63" s="7"/>
      <c r="E63" s="15">
        <v>10314</v>
      </c>
      <c r="F63" s="12"/>
      <c r="G63" s="7"/>
      <c r="H63" s="15"/>
      <c r="I63" s="12"/>
      <c r="J63" s="7"/>
      <c r="K63" s="15">
        <f t="shared" ref="K63:K66" si="4">E63+H63</f>
        <v>10314</v>
      </c>
      <c r="L63" s="63"/>
      <c r="M63" s="1"/>
    </row>
    <row r="64" spans="2:13" ht="20.100000000000001" customHeight="1">
      <c r="B64" s="62"/>
      <c r="C64" s="25" t="s">
        <v>30</v>
      </c>
      <c r="D64" s="7"/>
      <c r="E64" s="15">
        <v>15471</v>
      </c>
      <c r="F64" s="12"/>
      <c r="G64" s="7"/>
      <c r="H64" s="15"/>
      <c r="I64" s="12"/>
      <c r="J64" s="7"/>
      <c r="K64" s="15">
        <f t="shared" si="4"/>
        <v>15471</v>
      </c>
      <c r="L64" s="63"/>
      <c r="M64" s="1"/>
    </row>
    <row r="65" spans="2:13" ht="20.100000000000001" customHeight="1">
      <c r="B65" s="62"/>
      <c r="C65" s="25" t="s">
        <v>29</v>
      </c>
      <c r="D65" s="7"/>
      <c r="E65" s="15">
        <v>16220</v>
      </c>
      <c r="F65" s="12"/>
      <c r="G65" s="7"/>
      <c r="H65" s="15"/>
      <c r="I65" s="12"/>
      <c r="J65" s="7"/>
      <c r="K65" s="15">
        <f t="shared" si="4"/>
        <v>16220</v>
      </c>
      <c r="L65" s="63"/>
      <c r="M65" s="1"/>
    </row>
    <row r="66" spans="2:13" ht="20.100000000000001" customHeight="1">
      <c r="B66" s="62"/>
      <c r="C66" s="25" t="s">
        <v>26</v>
      </c>
      <c r="D66" s="7"/>
      <c r="E66" s="15">
        <v>18529</v>
      </c>
      <c r="F66" s="12"/>
      <c r="G66" s="7"/>
      <c r="H66" s="15"/>
      <c r="I66" s="12"/>
      <c r="J66" s="7"/>
      <c r="K66" s="15">
        <f t="shared" si="4"/>
        <v>18529</v>
      </c>
      <c r="L66" s="63"/>
      <c r="M66" s="1"/>
    </row>
    <row r="67" spans="2:13" ht="20.100000000000001" customHeight="1">
      <c r="F67" s="3"/>
      <c r="I67" s="3"/>
      <c r="J67" s="3"/>
      <c r="K67" s="3"/>
      <c r="L67" s="3"/>
      <c r="M67" s="51"/>
    </row>
    <row r="68" spans="2:13" ht="20.100000000000001" customHeight="1">
      <c r="F68" s="3"/>
      <c r="I68" s="3"/>
      <c r="J68" s="3"/>
      <c r="K68" s="3"/>
      <c r="L68" s="3"/>
      <c r="M68" s="51"/>
    </row>
    <row r="69" spans="2:13" ht="20.100000000000001" customHeight="1">
      <c r="F69" s="3"/>
      <c r="I69" s="3"/>
      <c r="J69" s="3"/>
      <c r="K69" s="3"/>
      <c r="L69" s="3"/>
      <c r="M69" s="51"/>
    </row>
    <row r="70" spans="2:13" ht="5.25" customHeight="1">
      <c r="B70" s="50"/>
      <c r="C70" s="50"/>
      <c r="F70" s="3"/>
      <c r="I70" s="3"/>
      <c r="J70" s="3"/>
      <c r="K70" s="3"/>
      <c r="L70" s="3"/>
      <c r="M70" s="51"/>
    </row>
    <row r="71" spans="2:13" ht="16.5" customHeight="1">
      <c r="F71" s="3"/>
      <c r="I71" s="3"/>
      <c r="J71" s="3"/>
      <c r="K71" s="3"/>
      <c r="L71" s="3"/>
      <c r="M71" s="51"/>
    </row>
    <row r="72" spans="2:13" ht="16.5" customHeight="1">
      <c r="F72" s="3"/>
      <c r="I72" s="3"/>
      <c r="J72" s="3"/>
      <c r="K72" s="3"/>
      <c r="L72" s="3"/>
      <c r="M72" s="51"/>
    </row>
    <row r="73" spans="2:13" ht="16.5" customHeight="1">
      <c r="F73" s="3"/>
      <c r="I73" s="3"/>
      <c r="J73" s="3"/>
      <c r="K73" s="3"/>
      <c r="L73" s="3"/>
      <c r="M73" s="51"/>
    </row>
    <row r="74" spans="2:13" ht="16.5" customHeight="1">
      <c r="F74" s="3"/>
      <c r="I74" s="3"/>
      <c r="J74" s="3"/>
      <c r="K74" s="3"/>
      <c r="L74" s="3"/>
      <c r="M74" s="51"/>
    </row>
  </sheetData>
  <mergeCells count="10">
    <mergeCell ref="B1:M1"/>
    <mergeCell ref="B2:M2"/>
    <mergeCell ref="C3:K3"/>
    <mergeCell ref="B5:C5"/>
    <mergeCell ref="D5:F6"/>
    <mergeCell ref="G5:I6"/>
    <mergeCell ref="J5:J6"/>
    <mergeCell ref="K5:K6"/>
    <mergeCell ref="L5:L6"/>
    <mergeCell ref="M5:M6"/>
  </mergeCells>
  <phoneticPr fontId="3"/>
  <printOptions horizontalCentered="1"/>
  <pageMargins left="0.39370078740157483" right="7.874015748031496E-2" top="0.78740157480314965" bottom="0" header="0.51181102362204722" footer="0"/>
  <pageSetup paperSize="9" scale="7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M74"/>
  <sheetViews>
    <sheetView tabSelected="1" view="pageBreakPreview" topLeftCell="B1" zoomScale="80" zoomScaleNormal="80" zoomScaleSheetLayoutView="80" workbookViewId="0">
      <selection activeCell="E15" sqref="E15"/>
    </sheetView>
  </sheetViews>
  <sheetFormatPr defaultRowHeight="16.5" customHeight="1"/>
  <cols>
    <col min="1" max="1" width="2" style="1" customWidth="1"/>
    <col min="2" max="2" width="30.875" style="1" customWidth="1"/>
    <col min="3" max="3" width="14.5" style="1" customWidth="1"/>
    <col min="4" max="4" width="2.125" style="73" customWidth="1"/>
    <col min="5" max="5" width="14.25" style="1" customWidth="1"/>
    <col min="6" max="6" width="2.125" style="1" customWidth="1"/>
    <col min="7" max="7" width="2.125" style="73" customWidth="1"/>
    <col min="8" max="8" width="13.375" style="1" customWidth="1"/>
    <col min="9" max="10" width="2.125" style="1" customWidth="1"/>
    <col min="11" max="11" width="12.75" style="1" customWidth="1"/>
    <col min="12" max="12" width="2.125" style="1" customWidth="1"/>
    <col min="13" max="13" width="16.125" style="61" customWidth="1"/>
    <col min="14" max="250" width="9" style="1"/>
    <col min="251" max="251" width="2" style="1" customWidth="1"/>
    <col min="252" max="252" width="35.875" style="1" customWidth="1"/>
    <col min="253" max="253" width="14.5" style="1" customWidth="1"/>
    <col min="254" max="254" width="2.125" style="1" customWidth="1"/>
    <col min="255" max="255" width="16.125" style="1" customWidth="1"/>
    <col min="256" max="257" width="2.125" style="1" customWidth="1"/>
    <col min="258" max="258" width="16.125" style="1" customWidth="1"/>
    <col min="259" max="260" width="2.125" style="1" customWidth="1"/>
    <col min="261" max="261" width="16.125" style="1" customWidth="1"/>
    <col min="262" max="262" width="2.125" style="1" customWidth="1"/>
    <col min="263" max="263" width="11.625" style="1" bestFit="1" customWidth="1"/>
    <col min="264" max="264" width="12" style="1" customWidth="1"/>
    <col min="265" max="506" width="9" style="1"/>
    <col min="507" max="507" width="2" style="1" customWidth="1"/>
    <col min="508" max="508" width="35.875" style="1" customWidth="1"/>
    <col min="509" max="509" width="14.5" style="1" customWidth="1"/>
    <col min="510" max="510" width="2.125" style="1" customWidth="1"/>
    <col min="511" max="511" width="16.125" style="1" customWidth="1"/>
    <col min="512" max="513" width="2.125" style="1" customWidth="1"/>
    <col min="514" max="514" width="16.125" style="1" customWidth="1"/>
    <col min="515" max="516" width="2.125" style="1" customWidth="1"/>
    <col min="517" max="517" width="16.125" style="1" customWidth="1"/>
    <col min="518" max="518" width="2.125" style="1" customWidth="1"/>
    <col min="519" max="519" width="11.625" style="1" bestFit="1" customWidth="1"/>
    <col min="520" max="520" width="12" style="1" customWidth="1"/>
    <col min="521" max="762" width="9" style="1"/>
    <col min="763" max="763" width="2" style="1" customWidth="1"/>
    <col min="764" max="764" width="35.875" style="1" customWidth="1"/>
    <col min="765" max="765" width="14.5" style="1" customWidth="1"/>
    <col min="766" max="766" width="2.125" style="1" customWidth="1"/>
    <col min="767" max="767" width="16.125" style="1" customWidth="1"/>
    <col min="768" max="769" width="2.125" style="1" customWidth="1"/>
    <col min="770" max="770" width="16.125" style="1" customWidth="1"/>
    <col min="771" max="772" width="2.125" style="1" customWidth="1"/>
    <col min="773" max="773" width="16.125" style="1" customWidth="1"/>
    <col min="774" max="774" width="2.125" style="1" customWidth="1"/>
    <col min="775" max="775" width="11.625" style="1" bestFit="1" customWidth="1"/>
    <col min="776" max="776" width="12" style="1" customWidth="1"/>
    <col min="777" max="1018" width="9" style="1"/>
    <col min="1019" max="1019" width="2" style="1" customWidth="1"/>
    <col min="1020" max="1020" width="35.875" style="1" customWidth="1"/>
    <col min="1021" max="1021" width="14.5" style="1" customWidth="1"/>
    <col min="1022" max="1022" width="2.125" style="1" customWidth="1"/>
    <col min="1023" max="1023" width="16.125" style="1" customWidth="1"/>
    <col min="1024" max="1025" width="2.125" style="1" customWidth="1"/>
    <col min="1026" max="1026" width="16.125" style="1" customWidth="1"/>
    <col min="1027" max="1028" width="2.125" style="1" customWidth="1"/>
    <col min="1029" max="1029" width="16.125" style="1" customWidth="1"/>
    <col min="1030" max="1030" width="2.125" style="1" customWidth="1"/>
    <col min="1031" max="1031" width="11.625" style="1" bestFit="1" customWidth="1"/>
    <col min="1032" max="1032" width="12" style="1" customWidth="1"/>
    <col min="1033" max="1274" width="9" style="1"/>
    <col min="1275" max="1275" width="2" style="1" customWidth="1"/>
    <col min="1276" max="1276" width="35.875" style="1" customWidth="1"/>
    <col min="1277" max="1277" width="14.5" style="1" customWidth="1"/>
    <col min="1278" max="1278" width="2.125" style="1" customWidth="1"/>
    <col min="1279" max="1279" width="16.125" style="1" customWidth="1"/>
    <col min="1280" max="1281" width="2.125" style="1" customWidth="1"/>
    <col min="1282" max="1282" width="16.125" style="1" customWidth="1"/>
    <col min="1283" max="1284" width="2.125" style="1" customWidth="1"/>
    <col min="1285" max="1285" width="16.125" style="1" customWidth="1"/>
    <col min="1286" max="1286" width="2.125" style="1" customWidth="1"/>
    <col min="1287" max="1287" width="11.625" style="1" bestFit="1" customWidth="1"/>
    <col min="1288" max="1288" width="12" style="1" customWidth="1"/>
    <col min="1289" max="1530" width="9" style="1"/>
    <col min="1531" max="1531" width="2" style="1" customWidth="1"/>
    <col min="1532" max="1532" width="35.875" style="1" customWidth="1"/>
    <col min="1533" max="1533" width="14.5" style="1" customWidth="1"/>
    <col min="1534" max="1534" width="2.125" style="1" customWidth="1"/>
    <col min="1535" max="1535" width="16.125" style="1" customWidth="1"/>
    <col min="1536" max="1537" width="2.125" style="1" customWidth="1"/>
    <col min="1538" max="1538" width="16.125" style="1" customWidth="1"/>
    <col min="1539" max="1540" width="2.125" style="1" customWidth="1"/>
    <col min="1541" max="1541" width="16.125" style="1" customWidth="1"/>
    <col min="1542" max="1542" width="2.125" style="1" customWidth="1"/>
    <col min="1543" max="1543" width="11.625" style="1" bestFit="1" customWidth="1"/>
    <col min="1544" max="1544" width="12" style="1" customWidth="1"/>
    <col min="1545" max="1786" width="9" style="1"/>
    <col min="1787" max="1787" width="2" style="1" customWidth="1"/>
    <col min="1788" max="1788" width="35.875" style="1" customWidth="1"/>
    <col min="1789" max="1789" width="14.5" style="1" customWidth="1"/>
    <col min="1790" max="1790" width="2.125" style="1" customWidth="1"/>
    <col min="1791" max="1791" width="16.125" style="1" customWidth="1"/>
    <col min="1792" max="1793" width="2.125" style="1" customWidth="1"/>
    <col min="1794" max="1794" width="16.125" style="1" customWidth="1"/>
    <col min="1795" max="1796" width="2.125" style="1" customWidth="1"/>
    <col min="1797" max="1797" width="16.125" style="1" customWidth="1"/>
    <col min="1798" max="1798" width="2.125" style="1" customWidth="1"/>
    <col min="1799" max="1799" width="11.625" style="1" bestFit="1" customWidth="1"/>
    <col min="1800" max="1800" width="12" style="1" customWidth="1"/>
    <col min="1801" max="2042" width="9" style="1"/>
    <col min="2043" max="2043" width="2" style="1" customWidth="1"/>
    <col min="2044" max="2044" width="35.875" style="1" customWidth="1"/>
    <col min="2045" max="2045" width="14.5" style="1" customWidth="1"/>
    <col min="2046" max="2046" width="2.125" style="1" customWidth="1"/>
    <col min="2047" max="2047" width="16.125" style="1" customWidth="1"/>
    <col min="2048" max="2049" width="2.125" style="1" customWidth="1"/>
    <col min="2050" max="2050" width="16.125" style="1" customWidth="1"/>
    <col min="2051" max="2052" width="2.125" style="1" customWidth="1"/>
    <col min="2053" max="2053" width="16.125" style="1" customWidth="1"/>
    <col min="2054" max="2054" width="2.125" style="1" customWidth="1"/>
    <col min="2055" max="2055" width="11.625" style="1" bestFit="1" customWidth="1"/>
    <col min="2056" max="2056" width="12" style="1" customWidth="1"/>
    <col min="2057" max="2298" width="9" style="1"/>
    <col min="2299" max="2299" width="2" style="1" customWidth="1"/>
    <col min="2300" max="2300" width="35.875" style="1" customWidth="1"/>
    <col min="2301" max="2301" width="14.5" style="1" customWidth="1"/>
    <col min="2302" max="2302" width="2.125" style="1" customWidth="1"/>
    <col min="2303" max="2303" width="16.125" style="1" customWidth="1"/>
    <col min="2304" max="2305" width="2.125" style="1" customWidth="1"/>
    <col min="2306" max="2306" width="16.125" style="1" customWidth="1"/>
    <col min="2307" max="2308" width="2.125" style="1" customWidth="1"/>
    <col min="2309" max="2309" width="16.125" style="1" customWidth="1"/>
    <col min="2310" max="2310" width="2.125" style="1" customWidth="1"/>
    <col min="2311" max="2311" width="11.625" style="1" bestFit="1" customWidth="1"/>
    <col min="2312" max="2312" width="12" style="1" customWidth="1"/>
    <col min="2313" max="2554" width="9" style="1"/>
    <col min="2555" max="2555" width="2" style="1" customWidth="1"/>
    <col min="2556" max="2556" width="35.875" style="1" customWidth="1"/>
    <col min="2557" max="2557" width="14.5" style="1" customWidth="1"/>
    <col min="2558" max="2558" width="2.125" style="1" customWidth="1"/>
    <col min="2559" max="2559" width="16.125" style="1" customWidth="1"/>
    <col min="2560" max="2561" width="2.125" style="1" customWidth="1"/>
    <col min="2562" max="2562" width="16.125" style="1" customWidth="1"/>
    <col min="2563" max="2564" width="2.125" style="1" customWidth="1"/>
    <col min="2565" max="2565" width="16.125" style="1" customWidth="1"/>
    <col min="2566" max="2566" width="2.125" style="1" customWidth="1"/>
    <col min="2567" max="2567" width="11.625" style="1" bestFit="1" customWidth="1"/>
    <col min="2568" max="2568" width="12" style="1" customWidth="1"/>
    <col min="2569" max="2810" width="9" style="1"/>
    <col min="2811" max="2811" width="2" style="1" customWidth="1"/>
    <col min="2812" max="2812" width="35.875" style="1" customWidth="1"/>
    <col min="2813" max="2813" width="14.5" style="1" customWidth="1"/>
    <col min="2814" max="2814" width="2.125" style="1" customWidth="1"/>
    <col min="2815" max="2815" width="16.125" style="1" customWidth="1"/>
    <col min="2816" max="2817" width="2.125" style="1" customWidth="1"/>
    <col min="2818" max="2818" width="16.125" style="1" customWidth="1"/>
    <col min="2819" max="2820" width="2.125" style="1" customWidth="1"/>
    <col min="2821" max="2821" width="16.125" style="1" customWidth="1"/>
    <col min="2822" max="2822" width="2.125" style="1" customWidth="1"/>
    <col min="2823" max="2823" width="11.625" style="1" bestFit="1" customWidth="1"/>
    <col min="2824" max="2824" width="12" style="1" customWidth="1"/>
    <col min="2825" max="3066" width="9" style="1"/>
    <col min="3067" max="3067" width="2" style="1" customWidth="1"/>
    <col min="3068" max="3068" width="35.875" style="1" customWidth="1"/>
    <col min="3069" max="3069" width="14.5" style="1" customWidth="1"/>
    <col min="3070" max="3070" width="2.125" style="1" customWidth="1"/>
    <col min="3071" max="3071" width="16.125" style="1" customWidth="1"/>
    <col min="3072" max="3073" width="2.125" style="1" customWidth="1"/>
    <col min="3074" max="3074" width="16.125" style="1" customWidth="1"/>
    <col min="3075" max="3076" width="2.125" style="1" customWidth="1"/>
    <col min="3077" max="3077" width="16.125" style="1" customWidth="1"/>
    <col min="3078" max="3078" width="2.125" style="1" customWidth="1"/>
    <col min="3079" max="3079" width="11.625" style="1" bestFit="1" customWidth="1"/>
    <col min="3080" max="3080" width="12" style="1" customWidth="1"/>
    <col min="3081" max="3322" width="9" style="1"/>
    <col min="3323" max="3323" width="2" style="1" customWidth="1"/>
    <col min="3324" max="3324" width="35.875" style="1" customWidth="1"/>
    <col min="3325" max="3325" width="14.5" style="1" customWidth="1"/>
    <col min="3326" max="3326" width="2.125" style="1" customWidth="1"/>
    <col min="3327" max="3327" width="16.125" style="1" customWidth="1"/>
    <col min="3328" max="3329" width="2.125" style="1" customWidth="1"/>
    <col min="3330" max="3330" width="16.125" style="1" customWidth="1"/>
    <col min="3331" max="3332" width="2.125" style="1" customWidth="1"/>
    <col min="3333" max="3333" width="16.125" style="1" customWidth="1"/>
    <col min="3334" max="3334" width="2.125" style="1" customWidth="1"/>
    <col min="3335" max="3335" width="11.625" style="1" bestFit="1" customWidth="1"/>
    <col min="3336" max="3336" width="12" style="1" customWidth="1"/>
    <col min="3337" max="3578" width="9" style="1"/>
    <col min="3579" max="3579" width="2" style="1" customWidth="1"/>
    <col min="3580" max="3580" width="35.875" style="1" customWidth="1"/>
    <col min="3581" max="3581" width="14.5" style="1" customWidth="1"/>
    <col min="3582" max="3582" width="2.125" style="1" customWidth="1"/>
    <col min="3583" max="3583" width="16.125" style="1" customWidth="1"/>
    <col min="3584" max="3585" width="2.125" style="1" customWidth="1"/>
    <col min="3586" max="3586" width="16.125" style="1" customWidth="1"/>
    <col min="3587" max="3588" width="2.125" style="1" customWidth="1"/>
    <col min="3589" max="3589" width="16.125" style="1" customWidth="1"/>
    <col min="3590" max="3590" width="2.125" style="1" customWidth="1"/>
    <col min="3591" max="3591" width="11.625" style="1" bestFit="1" customWidth="1"/>
    <col min="3592" max="3592" width="12" style="1" customWidth="1"/>
    <col min="3593" max="3834" width="9" style="1"/>
    <col min="3835" max="3835" width="2" style="1" customWidth="1"/>
    <col min="3836" max="3836" width="35.875" style="1" customWidth="1"/>
    <col min="3837" max="3837" width="14.5" style="1" customWidth="1"/>
    <col min="3838" max="3838" width="2.125" style="1" customWidth="1"/>
    <col min="3839" max="3839" width="16.125" style="1" customWidth="1"/>
    <col min="3840" max="3841" width="2.125" style="1" customWidth="1"/>
    <col min="3842" max="3842" width="16.125" style="1" customWidth="1"/>
    <col min="3843" max="3844" width="2.125" style="1" customWidth="1"/>
    <col min="3845" max="3845" width="16.125" style="1" customWidth="1"/>
    <col min="3846" max="3846" width="2.125" style="1" customWidth="1"/>
    <col min="3847" max="3847" width="11.625" style="1" bestFit="1" customWidth="1"/>
    <col min="3848" max="3848" width="12" style="1" customWidth="1"/>
    <col min="3849" max="4090" width="9" style="1"/>
    <col min="4091" max="4091" width="2" style="1" customWidth="1"/>
    <col min="4092" max="4092" width="35.875" style="1" customWidth="1"/>
    <col min="4093" max="4093" width="14.5" style="1" customWidth="1"/>
    <col min="4094" max="4094" width="2.125" style="1" customWidth="1"/>
    <col min="4095" max="4095" width="16.125" style="1" customWidth="1"/>
    <col min="4096" max="4097" width="2.125" style="1" customWidth="1"/>
    <col min="4098" max="4098" width="16.125" style="1" customWidth="1"/>
    <col min="4099" max="4100" width="2.125" style="1" customWidth="1"/>
    <col min="4101" max="4101" width="16.125" style="1" customWidth="1"/>
    <col min="4102" max="4102" width="2.125" style="1" customWidth="1"/>
    <col min="4103" max="4103" width="11.625" style="1" bestFit="1" customWidth="1"/>
    <col min="4104" max="4104" width="12" style="1" customWidth="1"/>
    <col min="4105" max="4346" width="9" style="1"/>
    <col min="4347" max="4347" width="2" style="1" customWidth="1"/>
    <col min="4348" max="4348" width="35.875" style="1" customWidth="1"/>
    <col min="4349" max="4349" width="14.5" style="1" customWidth="1"/>
    <col min="4350" max="4350" width="2.125" style="1" customWidth="1"/>
    <col min="4351" max="4351" width="16.125" style="1" customWidth="1"/>
    <col min="4352" max="4353" width="2.125" style="1" customWidth="1"/>
    <col min="4354" max="4354" width="16.125" style="1" customWidth="1"/>
    <col min="4355" max="4356" width="2.125" style="1" customWidth="1"/>
    <col min="4357" max="4357" width="16.125" style="1" customWidth="1"/>
    <col min="4358" max="4358" width="2.125" style="1" customWidth="1"/>
    <col min="4359" max="4359" width="11.625" style="1" bestFit="1" customWidth="1"/>
    <col min="4360" max="4360" width="12" style="1" customWidth="1"/>
    <col min="4361" max="4602" width="9" style="1"/>
    <col min="4603" max="4603" width="2" style="1" customWidth="1"/>
    <col min="4604" max="4604" width="35.875" style="1" customWidth="1"/>
    <col min="4605" max="4605" width="14.5" style="1" customWidth="1"/>
    <col min="4606" max="4606" width="2.125" style="1" customWidth="1"/>
    <col min="4607" max="4607" width="16.125" style="1" customWidth="1"/>
    <col min="4608" max="4609" width="2.125" style="1" customWidth="1"/>
    <col min="4610" max="4610" width="16.125" style="1" customWidth="1"/>
    <col min="4611" max="4612" width="2.125" style="1" customWidth="1"/>
    <col min="4613" max="4613" width="16.125" style="1" customWidth="1"/>
    <col min="4614" max="4614" width="2.125" style="1" customWidth="1"/>
    <col min="4615" max="4615" width="11.625" style="1" bestFit="1" customWidth="1"/>
    <col min="4616" max="4616" width="12" style="1" customWidth="1"/>
    <col min="4617" max="4858" width="9" style="1"/>
    <col min="4859" max="4859" width="2" style="1" customWidth="1"/>
    <col min="4860" max="4860" width="35.875" style="1" customWidth="1"/>
    <col min="4861" max="4861" width="14.5" style="1" customWidth="1"/>
    <col min="4862" max="4862" width="2.125" style="1" customWidth="1"/>
    <col min="4863" max="4863" width="16.125" style="1" customWidth="1"/>
    <col min="4864" max="4865" width="2.125" style="1" customWidth="1"/>
    <col min="4866" max="4866" width="16.125" style="1" customWidth="1"/>
    <col min="4867" max="4868" width="2.125" style="1" customWidth="1"/>
    <col min="4869" max="4869" width="16.125" style="1" customWidth="1"/>
    <col min="4870" max="4870" width="2.125" style="1" customWidth="1"/>
    <col min="4871" max="4871" width="11.625" style="1" bestFit="1" customWidth="1"/>
    <col min="4872" max="4872" width="12" style="1" customWidth="1"/>
    <col min="4873" max="5114" width="9" style="1"/>
    <col min="5115" max="5115" width="2" style="1" customWidth="1"/>
    <col min="5116" max="5116" width="35.875" style="1" customWidth="1"/>
    <col min="5117" max="5117" width="14.5" style="1" customWidth="1"/>
    <col min="5118" max="5118" width="2.125" style="1" customWidth="1"/>
    <col min="5119" max="5119" width="16.125" style="1" customWidth="1"/>
    <col min="5120" max="5121" width="2.125" style="1" customWidth="1"/>
    <col min="5122" max="5122" width="16.125" style="1" customWidth="1"/>
    <col min="5123" max="5124" width="2.125" style="1" customWidth="1"/>
    <col min="5125" max="5125" width="16.125" style="1" customWidth="1"/>
    <col min="5126" max="5126" width="2.125" style="1" customWidth="1"/>
    <col min="5127" max="5127" width="11.625" style="1" bestFit="1" customWidth="1"/>
    <col min="5128" max="5128" width="12" style="1" customWidth="1"/>
    <col min="5129" max="5370" width="9" style="1"/>
    <col min="5371" max="5371" width="2" style="1" customWidth="1"/>
    <col min="5372" max="5372" width="35.875" style="1" customWidth="1"/>
    <col min="5373" max="5373" width="14.5" style="1" customWidth="1"/>
    <col min="5374" max="5374" width="2.125" style="1" customWidth="1"/>
    <col min="5375" max="5375" width="16.125" style="1" customWidth="1"/>
    <col min="5376" max="5377" width="2.125" style="1" customWidth="1"/>
    <col min="5378" max="5378" width="16.125" style="1" customWidth="1"/>
    <col min="5379" max="5380" width="2.125" style="1" customWidth="1"/>
    <col min="5381" max="5381" width="16.125" style="1" customWidth="1"/>
    <col min="5382" max="5382" width="2.125" style="1" customWidth="1"/>
    <col min="5383" max="5383" width="11.625" style="1" bestFit="1" customWidth="1"/>
    <col min="5384" max="5384" width="12" style="1" customWidth="1"/>
    <col min="5385" max="5626" width="9" style="1"/>
    <col min="5627" max="5627" width="2" style="1" customWidth="1"/>
    <col min="5628" max="5628" width="35.875" style="1" customWidth="1"/>
    <col min="5629" max="5629" width="14.5" style="1" customWidth="1"/>
    <col min="5630" max="5630" width="2.125" style="1" customWidth="1"/>
    <col min="5631" max="5631" width="16.125" style="1" customWidth="1"/>
    <col min="5632" max="5633" width="2.125" style="1" customWidth="1"/>
    <col min="5634" max="5634" width="16.125" style="1" customWidth="1"/>
    <col min="5635" max="5636" width="2.125" style="1" customWidth="1"/>
    <col min="5637" max="5637" width="16.125" style="1" customWidth="1"/>
    <col min="5638" max="5638" width="2.125" style="1" customWidth="1"/>
    <col min="5639" max="5639" width="11.625" style="1" bestFit="1" customWidth="1"/>
    <col min="5640" max="5640" width="12" style="1" customWidth="1"/>
    <col min="5641" max="5882" width="9" style="1"/>
    <col min="5883" max="5883" width="2" style="1" customWidth="1"/>
    <col min="5884" max="5884" width="35.875" style="1" customWidth="1"/>
    <col min="5885" max="5885" width="14.5" style="1" customWidth="1"/>
    <col min="5886" max="5886" width="2.125" style="1" customWidth="1"/>
    <col min="5887" max="5887" width="16.125" style="1" customWidth="1"/>
    <col min="5888" max="5889" width="2.125" style="1" customWidth="1"/>
    <col min="5890" max="5890" width="16.125" style="1" customWidth="1"/>
    <col min="5891" max="5892" width="2.125" style="1" customWidth="1"/>
    <col min="5893" max="5893" width="16.125" style="1" customWidth="1"/>
    <col min="5894" max="5894" width="2.125" style="1" customWidth="1"/>
    <col min="5895" max="5895" width="11.625" style="1" bestFit="1" customWidth="1"/>
    <col min="5896" max="5896" width="12" style="1" customWidth="1"/>
    <col min="5897" max="6138" width="9" style="1"/>
    <col min="6139" max="6139" width="2" style="1" customWidth="1"/>
    <col min="6140" max="6140" width="35.875" style="1" customWidth="1"/>
    <col min="6141" max="6141" width="14.5" style="1" customWidth="1"/>
    <col min="6142" max="6142" width="2.125" style="1" customWidth="1"/>
    <col min="6143" max="6143" width="16.125" style="1" customWidth="1"/>
    <col min="6144" max="6145" width="2.125" style="1" customWidth="1"/>
    <col min="6146" max="6146" width="16.125" style="1" customWidth="1"/>
    <col min="6147" max="6148" width="2.125" style="1" customWidth="1"/>
    <col min="6149" max="6149" width="16.125" style="1" customWidth="1"/>
    <col min="6150" max="6150" width="2.125" style="1" customWidth="1"/>
    <col min="6151" max="6151" width="11.625" style="1" bestFit="1" customWidth="1"/>
    <col min="6152" max="6152" width="12" style="1" customWidth="1"/>
    <col min="6153" max="6394" width="9" style="1"/>
    <col min="6395" max="6395" width="2" style="1" customWidth="1"/>
    <col min="6396" max="6396" width="35.875" style="1" customWidth="1"/>
    <col min="6397" max="6397" width="14.5" style="1" customWidth="1"/>
    <col min="6398" max="6398" width="2.125" style="1" customWidth="1"/>
    <col min="6399" max="6399" width="16.125" style="1" customWidth="1"/>
    <col min="6400" max="6401" width="2.125" style="1" customWidth="1"/>
    <col min="6402" max="6402" width="16.125" style="1" customWidth="1"/>
    <col min="6403" max="6404" width="2.125" style="1" customWidth="1"/>
    <col min="6405" max="6405" width="16.125" style="1" customWidth="1"/>
    <col min="6406" max="6406" width="2.125" style="1" customWidth="1"/>
    <col min="6407" max="6407" width="11.625" style="1" bestFit="1" customWidth="1"/>
    <col min="6408" max="6408" width="12" style="1" customWidth="1"/>
    <col min="6409" max="6650" width="9" style="1"/>
    <col min="6651" max="6651" width="2" style="1" customWidth="1"/>
    <col min="6652" max="6652" width="35.875" style="1" customWidth="1"/>
    <col min="6653" max="6653" width="14.5" style="1" customWidth="1"/>
    <col min="6654" max="6654" width="2.125" style="1" customWidth="1"/>
    <col min="6655" max="6655" width="16.125" style="1" customWidth="1"/>
    <col min="6656" max="6657" width="2.125" style="1" customWidth="1"/>
    <col min="6658" max="6658" width="16.125" style="1" customWidth="1"/>
    <col min="6659" max="6660" width="2.125" style="1" customWidth="1"/>
    <col min="6661" max="6661" width="16.125" style="1" customWidth="1"/>
    <col min="6662" max="6662" width="2.125" style="1" customWidth="1"/>
    <col min="6663" max="6663" width="11.625" style="1" bestFit="1" customWidth="1"/>
    <col min="6664" max="6664" width="12" style="1" customWidth="1"/>
    <col min="6665" max="6906" width="9" style="1"/>
    <col min="6907" max="6907" width="2" style="1" customWidth="1"/>
    <col min="6908" max="6908" width="35.875" style="1" customWidth="1"/>
    <col min="6909" max="6909" width="14.5" style="1" customWidth="1"/>
    <col min="6910" max="6910" width="2.125" style="1" customWidth="1"/>
    <col min="6911" max="6911" width="16.125" style="1" customWidth="1"/>
    <col min="6912" max="6913" width="2.125" style="1" customWidth="1"/>
    <col min="6914" max="6914" width="16.125" style="1" customWidth="1"/>
    <col min="6915" max="6916" width="2.125" style="1" customWidth="1"/>
    <col min="6917" max="6917" width="16.125" style="1" customWidth="1"/>
    <col min="6918" max="6918" width="2.125" style="1" customWidth="1"/>
    <col min="6919" max="6919" width="11.625" style="1" bestFit="1" customWidth="1"/>
    <col min="6920" max="6920" width="12" style="1" customWidth="1"/>
    <col min="6921" max="7162" width="9" style="1"/>
    <col min="7163" max="7163" width="2" style="1" customWidth="1"/>
    <col min="7164" max="7164" width="35.875" style="1" customWidth="1"/>
    <col min="7165" max="7165" width="14.5" style="1" customWidth="1"/>
    <col min="7166" max="7166" width="2.125" style="1" customWidth="1"/>
    <col min="7167" max="7167" width="16.125" style="1" customWidth="1"/>
    <col min="7168" max="7169" width="2.125" style="1" customWidth="1"/>
    <col min="7170" max="7170" width="16.125" style="1" customWidth="1"/>
    <col min="7171" max="7172" width="2.125" style="1" customWidth="1"/>
    <col min="7173" max="7173" width="16.125" style="1" customWidth="1"/>
    <col min="7174" max="7174" width="2.125" style="1" customWidth="1"/>
    <col min="7175" max="7175" width="11.625" style="1" bestFit="1" customWidth="1"/>
    <col min="7176" max="7176" width="12" style="1" customWidth="1"/>
    <col min="7177" max="7418" width="9" style="1"/>
    <col min="7419" max="7419" width="2" style="1" customWidth="1"/>
    <col min="7420" max="7420" width="35.875" style="1" customWidth="1"/>
    <col min="7421" max="7421" width="14.5" style="1" customWidth="1"/>
    <col min="7422" max="7422" width="2.125" style="1" customWidth="1"/>
    <col min="7423" max="7423" width="16.125" style="1" customWidth="1"/>
    <col min="7424" max="7425" width="2.125" style="1" customWidth="1"/>
    <col min="7426" max="7426" width="16.125" style="1" customWidth="1"/>
    <col min="7427" max="7428" width="2.125" style="1" customWidth="1"/>
    <col min="7429" max="7429" width="16.125" style="1" customWidth="1"/>
    <col min="7430" max="7430" width="2.125" style="1" customWidth="1"/>
    <col min="7431" max="7431" width="11.625" style="1" bestFit="1" customWidth="1"/>
    <col min="7432" max="7432" width="12" style="1" customWidth="1"/>
    <col min="7433" max="7674" width="9" style="1"/>
    <col min="7675" max="7675" width="2" style="1" customWidth="1"/>
    <col min="7676" max="7676" width="35.875" style="1" customWidth="1"/>
    <col min="7677" max="7677" width="14.5" style="1" customWidth="1"/>
    <col min="7678" max="7678" width="2.125" style="1" customWidth="1"/>
    <col min="7679" max="7679" width="16.125" style="1" customWidth="1"/>
    <col min="7680" max="7681" width="2.125" style="1" customWidth="1"/>
    <col min="7682" max="7682" width="16.125" style="1" customWidth="1"/>
    <col min="7683" max="7684" width="2.125" style="1" customWidth="1"/>
    <col min="7685" max="7685" width="16.125" style="1" customWidth="1"/>
    <col min="7686" max="7686" width="2.125" style="1" customWidth="1"/>
    <col min="7687" max="7687" width="11.625" style="1" bestFit="1" customWidth="1"/>
    <col min="7688" max="7688" width="12" style="1" customWidth="1"/>
    <col min="7689" max="7930" width="9" style="1"/>
    <col min="7931" max="7931" width="2" style="1" customWidth="1"/>
    <col min="7932" max="7932" width="35.875" style="1" customWidth="1"/>
    <col min="7933" max="7933" width="14.5" style="1" customWidth="1"/>
    <col min="7934" max="7934" width="2.125" style="1" customWidth="1"/>
    <col min="7935" max="7935" width="16.125" style="1" customWidth="1"/>
    <col min="7936" max="7937" width="2.125" style="1" customWidth="1"/>
    <col min="7938" max="7938" width="16.125" style="1" customWidth="1"/>
    <col min="7939" max="7940" width="2.125" style="1" customWidth="1"/>
    <col min="7941" max="7941" width="16.125" style="1" customWidth="1"/>
    <col min="7942" max="7942" width="2.125" style="1" customWidth="1"/>
    <col min="7943" max="7943" width="11.625" style="1" bestFit="1" customWidth="1"/>
    <col min="7944" max="7944" width="12" style="1" customWidth="1"/>
    <col min="7945" max="8186" width="9" style="1"/>
    <col min="8187" max="8187" width="2" style="1" customWidth="1"/>
    <col min="8188" max="8188" width="35.875" style="1" customWidth="1"/>
    <col min="8189" max="8189" width="14.5" style="1" customWidth="1"/>
    <col min="8190" max="8190" width="2.125" style="1" customWidth="1"/>
    <col min="8191" max="8191" width="16.125" style="1" customWidth="1"/>
    <col min="8192" max="8193" width="2.125" style="1" customWidth="1"/>
    <col min="8194" max="8194" width="16.125" style="1" customWidth="1"/>
    <col min="8195" max="8196" width="2.125" style="1" customWidth="1"/>
    <col min="8197" max="8197" width="16.125" style="1" customWidth="1"/>
    <col min="8198" max="8198" width="2.125" style="1" customWidth="1"/>
    <col min="8199" max="8199" width="11.625" style="1" bestFit="1" customWidth="1"/>
    <col min="8200" max="8200" width="12" style="1" customWidth="1"/>
    <col min="8201" max="8442" width="9" style="1"/>
    <col min="8443" max="8443" width="2" style="1" customWidth="1"/>
    <col min="8444" max="8444" width="35.875" style="1" customWidth="1"/>
    <col min="8445" max="8445" width="14.5" style="1" customWidth="1"/>
    <col min="8446" max="8446" width="2.125" style="1" customWidth="1"/>
    <col min="8447" max="8447" width="16.125" style="1" customWidth="1"/>
    <col min="8448" max="8449" width="2.125" style="1" customWidth="1"/>
    <col min="8450" max="8450" width="16.125" style="1" customWidth="1"/>
    <col min="8451" max="8452" width="2.125" style="1" customWidth="1"/>
    <col min="8453" max="8453" width="16.125" style="1" customWidth="1"/>
    <col min="8454" max="8454" width="2.125" style="1" customWidth="1"/>
    <col min="8455" max="8455" width="11.625" style="1" bestFit="1" customWidth="1"/>
    <col min="8456" max="8456" width="12" style="1" customWidth="1"/>
    <col min="8457" max="8698" width="9" style="1"/>
    <col min="8699" max="8699" width="2" style="1" customWidth="1"/>
    <col min="8700" max="8700" width="35.875" style="1" customWidth="1"/>
    <col min="8701" max="8701" width="14.5" style="1" customWidth="1"/>
    <col min="8702" max="8702" width="2.125" style="1" customWidth="1"/>
    <col min="8703" max="8703" width="16.125" style="1" customWidth="1"/>
    <col min="8704" max="8705" width="2.125" style="1" customWidth="1"/>
    <col min="8706" max="8706" width="16.125" style="1" customWidth="1"/>
    <col min="8707" max="8708" width="2.125" style="1" customWidth="1"/>
    <col min="8709" max="8709" width="16.125" style="1" customWidth="1"/>
    <col min="8710" max="8710" width="2.125" style="1" customWidth="1"/>
    <col min="8711" max="8711" width="11.625" style="1" bestFit="1" customWidth="1"/>
    <col min="8712" max="8712" width="12" style="1" customWidth="1"/>
    <col min="8713" max="8954" width="9" style="1"/>
    <col min="8955" max="8955" width="2" style="1" customWidth="1"/>
    <col min="8956" max="8956" width="35.875" style="1" customWidth="1"/>
    <col min="8957" max="8957" width="14.5" style="1" customWidth="1"/>
    <col min="8958" max="8958" width="2.125" style="1" customWidth="1"/>
    <col min="8959" max="8959" width="16.125" style="1" customWidth="1"/>
    <col min="8960" max="8961" width="2.125" style="1" customWidth="1"/>
    <col min="8962" max="8962" width="16.125" style="1" customWidth="1"/>
    <col min="8963" max="8964" width="2.125" style="1" customWidth="1"/>
    <col min="8965" max="8965" width="16.125" style="1" customWidth="1"/>
    <col min="8966" max="8966" width="2.125" style="1" customWidth="1"/>
    <col min="8967" max="8967" width="11.625" style="1" bestFit="1" customWidth="1"/>
    <col min="8968" max="8968" width="12" style="1" customWidth="1"/>
    <col min="8969" max="9210" width="9" style="1"/>
    <col min="9211" max="9211" width="2" style="1" customWidth="1"/>
    <col min="9212" max="9212" width="35.875" style="1" customWidth="1"/>
    <col min="9213" max="9213" width="14.5" style="1" customWidth="1"/>
    <col min="9214" max="9214" width="2.125" style="1" customWidth="1"/>
    <col min="9215" max="9215" width="16.125" style="1" customWidth="1"/>
    <col min="9216" max="9217" width="2.125" style="1" customWidth="1"/>
    <col min="9218" max="9218" width="16.125" style="1" customWidth="1"/>
    <col min="9219" max="9220" width="2.125" style="1" customWidth="1"/>
    <col min="9221" max="9221" width="16.125" style="1" customWidth="1"/>
    <col min="9222" max="9222" width="2.125" style="1" customWidth="1"/>
    <col min="9223" max="9223" width="11.625" style="1" bestFit="1" customWidth="1"/>
    <col min="9224" max="9224" width="12" style="1" customWidth="1"/>
    <col min="9225" max="9466" width="9" style="1"/>
    <col min="9467" max="9467" width="2" style="1" customWidth="1"/>
    <col min="9468" max="9468" width="35.875" style="1" customWidth="1"/>
    <col min="9469" max="9469" width="14.5" style="1" customWidth="1"/>
    <col min="9470" max="9470" width="2.125" style="1" customWidth="1"/>
    <col min="9471" max="9471" width="16.125" style="1" customWidth="1"/>
    <col min="9472" max="9473" width="2.125" style="1" customWidth="1"/>
    <col min="9474" max="9474" width="16.125" style="1" customWidth="1"/>
    <col min="9475" max="9476" width="2.125" style="1" customWidth="1"/>
    <col min="9477" max="9477" width="16.125" style="1" customWidth="1"/>
    <col min="9478" max="9478" width="2.125" style="1" customWidth="1"/>
    <col min="9479" max="9479" width="11.625" style="1" bestFit="1" customWidth="1"/>
    <col min="9480" max="9480" width="12" style="1" customWidth="1"/>
    <col min="9481" max="9722" width="9" style="1"/>
    <col min="9723" max="9723" width="2" style="1" customWidth="1"/>
    <col min="9724" max="9724" width="35.875" style="1" customWidth="1"/>
    <col min="9725" max="9725" width="14.5" style="1" customWidth="1"/>
    <col min="9726" max="9726" width="2.125" style="1" customWidth="1"/>
    <col min="9727" max="9727" width="16.125" style="1" customWidth="1"/>
    <col min="9728" max="9729" width="2.125" style="1" customWidth="1"/>
    <col min="9730" max="9730" width="16.125" style="1" customWidth="1"/>
    <col min="9731" max="9732" width="2.125" style="1" customWidth="1"/>
    <col min="9733" max="9733" width="16.125" style="1" customWidth="1"/>
    <col min="9734" max="9734" width="2.125" style="1" customWidth="1"/>
    <col min="9735" max="9735" width="11.625" style="1" bestFit="1" customWidth="1"/>
    <col min="9736" max="9736" width="12" style="1" customWidth="1"/>
    <col min="9737" max="9978" width="9" style="1"/>
    <col min="9979" max="9979" width="2" style="1" customWidth="1"/>
    <col min="9980" max="9980" width="35.875" style="1" customWidth="1"/>
    <col min="9981" max="9981" width="14.5" style="1" customWidth="1"/>
    <col min="9982" max="9982" width="2.125" style="1" customWidth="1"/>
    <col min="9983" max="9983" width="16.125" style="1" customWidth="1"/>
    <col min="9984" max="9985" width="2.125" style="1" customWidth="1"/>
    <col min="9986" max="9986" width="16.125" style="1" customWidth="1"/>
    <col min="9987" max="9988" width="2.125" style="1" customWidth="1"/>
    <col min="9989" max="9989" width="16.125" style="1" customWidth="1"/>
    <col min="9990" max="9990" width="2.125" style="1" customWidth="1"/>
    <col min="9991" max="9991" width="11.625" style="1" bestFit="1" customWidth="1"/>
    <col min="9992" max="9992" width="12" style="1" customWidth="1"/>
    <col min="9993" max="10234" width="9" style="1"/>
    <col min="10235" max="10235" width="2" style="1" customWidth="1"/>
    <col min="10236" max="10236" width="35.875" style="1" customWidth="1"/>
    <col min="10237" max="10237" width="14.5" style="1" customWidth="1"/>
    <col min="10238" max="10238" width="2.125" style="1" customWidth="1"/>
    <col min="10239" max="10239" width="16.125" style="1" customWidth="1"/>
    <col min="10240" max="10241" width="2.125" style="1" customWidth="1"/>
    <col min="10242" max="10242" width="16.125" style="1" customWidth="1"/>
    <col min="10243" max="10244" width="2.125" style="1" customWidth="1"/>
    <col min="10245" max="10245" width="16.125" style="1" customWidth="1"/>
    <col min="10246" max="10246" width="2.125" style="1" customWidth="1"/>
    <col min="10247" max="10247" width="11.625" style="1" bestFit="1" customWidth="1"/>
    <col min="10248" max="10248" width="12" style="1" customWidth="1"/>
    <col min="10249" max="10490" width="9" style="1"/>
    <col min="10491" max="10491" width="2" style="1" customWidth="1"/>
    <col min="10492" max="10492" width="35.875" style="1" customWidth="1"/>
    <col min="10493" max="10493" width="14.5" style="1" customWidth="1"/>
    <col min="10494" max="10494" width="2.125" style="1" customWidth="1"/>
    <col min="10495" max="10495" width="16.125" style="1" customWidth="1"/>
    <col min="10496" max="10497" width="2.125" style="1" customWidth="1"/>
    <col min="10498" max="10498" width="16.125" style="1" customWidth="1"/>
    <col min="10499" max="10500" width="2.125" style="1" customWidth="1"/>
    <col min="10501" max="10501" width="16.125" style="1" customWidth="1"/>
    <col min="10502" max="10502" width="2.125" style="1" customWidth="1"/>
    <col min="10503" max="10503" width="11.625" style="1" bestFit="1" customWidth="1"/>
    <col min="10504" max="10504" width="12" style="1" customWidth="1"/>
    <col min="10505" max="10746" width="9" style="1"/>
    <col min="10747" max="10747" width="2" style="1" customWidth="1"/>
    <col min="10748" max="10748" width="35.875" style="1" customWidth="1"/>
    <col min="10749" max="10749" width="14.5" style="1" customWidth="1"/>
    <col min="10750" max="10750" width="2.125" style="1" customWidth="1"/>
    <col min="10751" max="10751" width="16.125" style="1" customWidth="1"/>
    <col min="10752" max="10753" width="2.125" style="1" customWidth="1"/>
    <col min="10754" max="10754" width="16.125" style="1" customWidth="1"/>
    <col min="10755" max="10756" width="2.125" style="1" customWidth="1"/>
    <col min="10757" max="10757" width="16.125" style="1" customWidth="1"/>
    <col min="10758" max="10758" width="2.125" style="1" customWidth="1"/>
    <col min="10759" max="10759" width="11.625" style="1" bestFit="1" customWidth="1"/>
    <col min="10760" max="10760" width="12" style="1" customWidth="1"/>
    <col min="10761" max="11002" width="9" style="1"/>
    <col min="11003" max="11003" width="2" style="1" customWidth="1"/>
    <col min="11004" max="11004" width="35.875" style="1" customWidth="1"/>
    <col min="11005" max="11005" width="14.5" style="1" customWidth="1"/>
    <col min="11006" max="11006" width="2.125" style="1" customWidth="1"/>
    <col min="11007" max="11007" width="16.125" style="1" customWidth="1"/>
    <col min="11008" max="11009" width="2.125" style="1" customWidth="1"/>
    <col min="11010" max="11010" width="16.125" style="1" customWidth="1"/>
    <col min="11011" max="11012" width="2.125" style="1" customWidth="1"/>
    <col min="11013" max="11013" width="16.125" style="1" customWidth="1"/>
    <col min="11014" max="11014" width="2.125" style="1" customWidth="1"/>
    <col min="11015" max="11015" width="11.625" style="1" bestFit="1" customWidth="1"/>
    <col min="11016" max="11016" width="12" style="1" customWidth="1"/>
    <col min="11017" max="11258" width="9" style="1"/>
    <col min="11259" max="11259" width="2" style="1" customWidth="1"/>
    <col min="11260" max="11260" width="35.875" style="1" customWidth="1"/>
    <col min="11261" max="11261" width="14.5" style="1" customWidth="1"/>
    <col min="11262" max="11262" width="2.125" style="1" customWidth="1"/>
    <col min="11263" max="11263" width="16.125" style="1" customWidth="1"/>
    <col min="11264" max="11265" width="2.125" style="1" customWidth="1"/>
    <col min="11266" max="11266" width="16.125" style="1" customWidth="1"/>
    <col min="11267" max="11268" width="2.125" style="1" customWidth="1"/>
    <col min="11269" max="11269" width="16.125" style="1" customWidth="1"/>
    <col min="11270" max="11270" width="2.125" style="1" customWidth="1"/>
    <col min="11271" max="11271" width="11.625" style="1" bestFit="1" customWidth="1"/>
    <col min="11272" max="11272" width="12" style="1" customWidth="1"/>
    <col min="11273" max="11514" width="9" style="1"/>
    <col min="11515" max="11515" width="2" style="1" customWidth="1"/>
    <col min="11516" max="11516" width="35.875" style="1" customWidth="1"/>
    <col min="11517" max="11517" width="14.5" style="1" customWidth="1"/>
    <col min="11518" max="11518" width="2.125" style="1" customWidth="1"/>
    <col min="11519" max="11519" width="16.125" style="1" customWidth="1"/>
    <col min="11520" max="11521" width="2.125" style="1" customWidth="1"/>
    <col min="11522" max="11522" width="16.125" style="1" customWidth="1"/>
    <col min="11523" max="11524" width="2.125" style="1" customWidth="1"/>
    <col min="11525" max="11525" width="16.125" style="1" customWidth="1"/>
    <col min="11526" max="11526" width="2.125" style="1" customWidth="1"/>
    <col min="11527" max="11527" width="11.625" style="1" bestFit="1" customWidth="1"/>
    <col min="11528" max="11528" width="12" style="1" customWidth="1"/>
    <col min="11529" max="11770" width="9" style="1"/>
    <col min="11771" max="11771" width="2" style="1" customWidth="1"/>
    <col min="11772" max="11772" width="35.875" style="1" customWidth="1"/>
    <col min="11773" max="11773" width="14.5" style="1" customWidth="1"/>
    <col min="11774" max="11774" width="2.125" style="1" customWidth="1"/>
    <col min="11775" max="11775" width="16.125" style="1" customWidth="1"/>
    <col min="11776" max="11777" width="2.125" style="1" customWidth="1"/>
    <col min="11778" max="11778" width="16.125" style="1" customWidth="1"/>
    <col min="11779" max="11780" width="2.125" style="1" customWidth="1"/>
    <col min="11781" max="11781" width="16.125" style="1" customWidth="1"/>
    <col min="11782" max="11782" width="2.125" style="1" customWidth="1"/>
    <col min="11783" max="11783" width="11.625" style="1" bestFit="1" customWidth="1"/>
    <col min="11784" max="11784" width="12" style="1" customWidth="1"/>
    <col min="11785" max="12026" width="9" style="1"/>
    <col min="12027" max="12027" width="2" style="1" customWidth="1"/>
    <col min="12028" max="12028" width="35.875" style="1" customWidth="1"/>
    <col min="12029" max="12029" width="14.5" style="1" customWidth="1"/>
    <col min="12030" max="12030" width="2.125" style="1" customWidth="1"/>
    <col min="12031" max="12031" width="16.125" style="1" customWidth="1"/>
    <col min="12032" max="12033" width="2.125" style="1" customWidth="1"/>
    <col min="12034" max="12034" width="16.125" style="1" customWidth="1"/>
    <col min="12035" max="12036" width="2.125" style="1" customWidth="1"/>
    <col min="12037" max="12037" width="16.125" style="1" customWidth="1"/>
    <col min="12038" max="12038" width="2.125" style="1" customWidth="1"/>
    <col min="12039" max="12039" width="11.625" style="1" bestFit="1" customWidth="1"/>
    <col min="12040" max="12040" width="12" style="1" customWidth="1"/>
    <col min="12041" max="12282" width="9" style="1"/>
    <col min="12283" max="12283" width="2" style="1" customWidth="1"/>
    <col min="12284" max="12284" width="35.875" style="1" customWidth="1"/>
    <col min="12285" max="12285" width="14.5" style="1" customWidth="1"/>
    <col min="12286" max="12286" width="2.125" style="1" customWidth="1"/>
    <col min="12287" max="12287" width="16.125" style="1" customWidth="1"/>
    <col min="12288" max="12289" width="2.125" style="1" customWidth="1"/>
    <col min="12290" max="12290" width="16.125" style="1" customWidth="1"/>
    <col min="12291" max="12292" width="2.125" style="1" customWidth="1"/>
    <col min="12293" max="12293" width="16.125" style="1" customWidth="1"/>
    <col min="12294" max="12294" width="2.125" style="1" customWidth="1"/>
    <col min="12295" max="12295" width="11.625" style="1" bestFit="1" customWidth="1"/>
    <col min="12296" max="12296" width="12" style="1" customWidth="1"/>
    <col min="12297" max="12538" width="9" style="1"/>
    <col min="12539" max="12539" width="2" style="1" customWidth="1"/>
    <col min="12540" max="12540" width="35.875" style="1" customWidth="1"/>
    <col min="12541" max="12541" width="14.5" style="1" customWidth="1"/>
    <col min="12542" max="12542" width="2.125" style="1" customWidth="1"/>
    <col min="12543" max="12543" width="16.125" style="1" customWidth="1"/>
    <col min="12544" max="12545" width="2.125" style="1" customWidth="1"/>
    <col min="12546" max="12546" width="16.125" style="1" customWidth="1"/>
    <col min="12547" max="12548" width="2.125" style="1" customWidth="1"/>
    <col min="12549" max="12549" width="16.125" style="1" customWidth="1"/>
    <col min="12550" max="12550" width="2.125" style="1" customWidth="1"/>
    <col min="12551" max="12551" width="11.625" style="1" bestFit="1" customWidth="1"/>
    <col min="12552" max="12552" width="12" style="1" customWidth="1"/>
    <col min="12553" max="12794" width="9" style="1"/>
    <col min="12795" max="12795" width="2" style="1" customWidth="1"/>
    <col min="12796" max="12796" width="35.875" style="1" customWidth="1"/>
    <col min="12797" max="12797" width="14.5" style="1" customWidth="1"/>
    <col min="12798" max="12798" width="2.125" style="1" customWidth="1"/>
    <col min="12799" max="12799" width="16.125" style="1" customWidth="1"/>
    <col min="12800" max="12801" width="2.125" style="1" customWidth="1"/>
    <col min="12802" max="12802" width="16.125" style="1" customWidth="1"/>
    <col min="12803" max="12804" width="2.125" style="1" customWidth="1"/>
    <col min="12805" max="12805" width="16.125" style="1" customWidth="1"/>
    <col min="12806" max="12806" width="2.125" style="1" customWidth="1"/>
    <col min="12807" max="12807" width="11.625" style="1" bestFit="1" customWidth="1"/>
    <col min="12808" max="12808" width="12" style="1" customWidth="1"/>
    <col min="12809" max="13050" width="9" style="1"/>
    <col min="13051" max="13051" width="2" style="1" customWidth="1"/>
    <col min="13052" max="13052" width="35.875" style="1" customWidth="1"/>
    <col min="13053" max="13053" width="14.5" style="1" customWidth="1"/>
    <col min="13054" max="13054" width="2.125" style="1" customWidth="1"/>
    <col min="13055" max="13055" width="16.125" style="1" customWidth="1"/>
    <col min="13056" max="13057" width="2.125" style="1" customWidth="1"/>
    <col min="13058" max="13058" width="16.125" style="1" customWidth="1"/>
    <col min="13059" max="13060" width="2.125" style="1" customWidth="1"/>
    <col min="13061" max="13061" width="16.125" style="1" customWidth="1"/>
    <col min="13062" max="13062" width="2.125" style="1" customWidth="1"/>
    <col min="13063" max="13063" width="11.625" style="1" bestFit="1" customWidth="1"/>
    <col min="13064" max="13064" width="12" style="1" customWidth="1"/>
    <col min="13065" max="13306" width="9" style="1"/>
    <col min="13307" max="13307" width="2" style="1" customWidth="1"/>
    <col min="13308" max="13308" width="35.875" style="1" customWidth="1"/>
    <col min="13309" max="13309" width="14.5" style="1" customWidth="1"/>
    <col min="13310" max="13310" width="2.125" style="1" customWidth="1"/>
    <col min="13311" max="13311" width="16.125" style="1" customWidth="1"/>
    <col min="13312" max="13313" width="2.125" style="1" customWidth="1"/>
    <col min="13314" max="13314" width="16.125" style="1" customWidth="1"/>
    <col min="13315" max="13316" width="2.125" style="1" customWidth="1"/>
    <col min="13317" max="13317" width="16.125" style="1" customWidth="1"/>
    <col min="13318" max="13318" width="2.125" style="1" customWidth="1"/>
    <col min="13319" max="13319" width="11.625" style="1" bestFit="1" customWidth="1"/>
    <col min="13320" max="13320" width="12" style="1" customWidth="1"/>
    <col min="13321" max="13562" width="9" style="1"/>
    <col min="13563" max="13563" width="2" style="1" customWidth="1"/>
    <col min="13564" max="13564" width="35.875" style="1" customWidth="1"/>
    <col min="13565" max="13565" width="14.5" style="1" customWidth="1"/>
    <col min="13566" max="13566" width="2.125" style="1" customWidth="1"/>
    <col min="13567" max="13567" width="16.125" style="1" customWidth="1"/>
    <col min="13568" max="13569" width="2.125" style="1" customWidth="1"/>
    <col min="13570" max="13570" width="16.125" style="1" customWidth="1"/>
    <col min="13571" max="13572" width="2.125" style="1" customWidth="1"/>
    <col min="13573" max="13573" width="16.125" style="1" customWidth="1"/>
    <col min="13574" max="13574" width="2.125" style="1" customWidth="1"/>
    <col min="13575" max="13575" width="11.625" style="1" bestFit="1" customWidth="1"/>
    <col min="13576" max="13576" width="12" style="1" customWidth="1"/>
    <col min="13577" max="13818" width="9" style="1"/>
    <col min="13819" max="13819" width="2" style="1" customWidth="1"/>
    <col min="13820" max="13820" width="35.875" style="1" customWidth="1"/>
    <col min="13821" max="13821" width="14.5" style="1" customWidth="1"/>
    <col min="13822" max="13822" width="2.125" style="1" customWidth="1"/>
    <col min="13823" max="13823" width="16.125" style="1" customWidth="1"/>
    <col min="13824" max="13825" width="2.125" style="1" customWidth="1"/>
    <col min="13826" max="13826" width="16.125" style="1" customWidth="1"/>
    <col min="13827" max="13828" width="2.125" style="1" customWidth="1"/>
    <col min="13829" max="13829" width="16.125" style="1" customWidth="1"/>
    <col min="13830" max="13830" width="2.125" style="1" customWidth="1"/>
    <col min="13831" max="13831" width="11.625" style="1" bestFit="1" customWidth="1"/>
    <col min="13832" max="13832" width="12" style="1" customWidth="1"/>
    <col min="13833" max="14074" width="9" style="1"/>
    <col min="14075" max="14075" width="2" style="1" customWidth="1"/>
    <col min="14076" max="14076" width="35.875" style="1" customWidth="1"/>
    <col min="14077" max="14077" width="14.5" style="1" customWidth="1"/>
    <col min="14078" max="14078" width="2.125" style="1" customWidth="1"/>
    <col min="14079" max="14079" width="16.125" style="1" customWidth="1"/>
    <col min="14080" max="14081" width="2.125" style="1" customWidth="1"/>
    <col min="14082" max="14082" width="16.125" style="1" customWidth="1"/>
    <col min="14083" max="14084" width="2.125" style="1" customWidth="1"/>
    <col min="14085" max="14085" width="16.125" style="1" customWidth="1"/>
    <col min="14086" max="14086" width="2.125" style="1" customWidth="1"/>
    <col min="14087" max="14087" width="11.625" style="1" bestFit="1" customWidth="1"/>
    <col min="14088" max="14088" width="12" style="1" customWidth="1"/>
    <col min="14089" max="14330" width="9" style="1"/>
    <col min="14331" max="14331" width="2" style="1" customWidth="1"/>
    <col min="14332" max="14332" width="35.875" style="1" customWidth="1"/>
    <col min="14333" max="14333" width="14.5" style="1" customWidth="1"/>
    <col min="14334" max="14334" width="2.125" style="1" customWidth="1"/>
    <col min="14335" max="14335" width="16.125" style="1" customWidth="1"/>
    <col min="14336" max="14337" width="2.125" style="1" customWidth="1"/>
    <col min="14338" max="14338" width="16.125" style="1" customWidth="1"/>
    <col min="14339" max="14340" width="2.125" style="1" customWidth="1"/>
    <col min="14341" max="14341" width="16.125" style="1" customWidth="1"/>
    <col min="14342" max="14342" width="2.125" style="1" customWidth="1"/>
    <col min="14343" max="14343" width="11.625" style="1" bestFit="1" customWidth="1"/>
    <col min="14344" max="14344" width="12" style="1" customWidth="1"/>
    <col min="14345" max="14586" width="9" style="1"/>
    <col min="14587" max="14587" width="2" style="1" customWidth="1"/>
    <col min="14588" max="14588" width="35.875" style="1" customWidth="1"/>
    <col min="14589" max="14589" width="14.5" style="1" customWidth="1"/>
    <col min="14590" max="14590" width="2.125" style="1" customWidth="1"/>
    <col min="14591" max="14591" width="16.125" style="1" customWidth="1"/>
    <col min="14592" max="14593" width="2.125" style="1" customWidth="1"/>
    <col min="14594" max="14594" width="16.125" style="1" customWidth="1"/>
    <col min="14595" max="14596" width="2.125" style="1" customWidth="1"/>
    <col min="14597" max="14597" width="16.125" style="1" customWidth="1"/>
    <col min="14598" max="14598" width="2.125" style="1" customWidth="1"/>
    <col min="14599" max="14599" width="11.625" style="1" bestFit="1" customWidth="1"/>
    <col min="14600" max="14600" width="12" style="1" customWidth="1"/>
    <col min="14601" max="14842" width="9" style="1"/>
    <col min="14843" max="14843" width="2" style="1" customWidth="1"/>
    <col min="14844" max="14844" width="35.875" style="1" customWidth="1"/>
    <col min="14845" max="14845" width="14.5" style="1" customWidth="1"/>
    <col min="14846" max="14846" width="2.125" style="1" customWidth="1"/>
    <col min="14847" max="14847" width="16.125" style="1" customWidth="1"/>
    <col min="14848" max="14849" width="2.125" style="1" customWidth="1"/>
    <col min="14850" max="14850" width="16.125" style="1" customWidth="1"/>
    <col min="14851" max="14852" width="2.125" style="1" customWidth="1"/>
    <col min="14853" max="14853" width="16.125" style="1" customWidth="1"/>
    <col min="14854" max="14854" width="2.125" style="1" customWidth="1"/>
    <col min="14855" max="14855" width="11.625" style="1" bestFit="1" customWidth="1"/>
    <col min="14856" max="14856" width="12" style="1" customWidth="1"/>
    <col min="14857" max="15098" width="9" style="1"/>
    <col min="15099" max="15099" width="2" style="1" customWidth="1"/>
    <col min="15100" max="15100" width="35.875" style="1" customWidth="1"/>
    <col min="15101" max="15101" width="14.5" style="1" customWidth="1"/>
    <col min="15102" max="15102" width="2.125" style="1" customWidth="1"/>
    <col min="15103" max="15103" width="16.125" style="1" customWidth="1"/>
    <col min="15104" max="15105" width="2.125" style="1" customWidth="1"/>
    <col min="15106" max="15106" width="16.125" style="1" customWidth="1"/>
    <col min="15107" max="15108" width="2.125" style="1" customWidth="1"/>
    <col min="15109" max="15109" width="16.125" style="1" customWidth="1"/>
    <col min="15110" max="15110" width="2.125" style="1" customWidth="1"/>
    <col min="15111" max="15111" width="11.625" style="1" bestFit="1" customWidth="1"/>
    <col min="15112" max="15112" width="12" style="1" customWidth="1"/>
    <col min="15113" max="15354" width="9" style="1"/>
    <col min="15355" max="15355" width="2" style="1" customWidth="1"/>
    <col min="15356" max="15356" width="35.875" style="1" customWidth="1"/>
    <col min="15357" max="15357" width="14.5" style="1" customWidth="1"/>
    <col min="15358" max="15358" width="2.125" style="1" customWidth="1"/>
    <col min="15359" max="15359" width="16.125" style="1" customWidth="1"/>
    <col min="15360" max="15361" width="2.125" style="1" customWidth="1"/>
    <col min="15362" max="15362" width="16.125" style="1" customWidth="1"/>
    <col min="15363" max="15364" width="2.125" style="1" customWidth="1"/>
    <col min="15365" max="15365" width="16.125" style="1" customWidth="1"/>
    <col min="15366" max="15366" width="2.125" style="1" customWidth="1"/>
    <col min="15367" max="15367" width="11.625" style="1" bestFit="1" customWidth="1"/>
    <col min="15368" max="15368" width="12" style="1" customWidth="1"/>
    <col min="15369" max="15610" width="9" style="1"/>
    <col min="15611" max="15611" width="2" style="1" customWidth="1"/>
    <col min="15612" max="15612" width="35.875" style="1" customWidth="1"/>
    <col min="15613" max="15613" width="14.5" style="1" customWidth="1"/>
    <col min="15614" max="15614" width="2.125" style="1" customWidth="1"/>
    <col min="15615" max="15615" width="16.125" style="1" customWidth="1"/>
    <col min="15616" max="15617" width="2.125" style="1" customWidth="1"/>
    <col min="15618" max="15618" width="16.125" style="1" customWidth="1"/>
    <col min="15619" max="15620" width="2.125" style="1" customWidth="1"/>
    <col min="15621" max="15621" width="16.125" style="1" customWidth="1"/>
    <col min="15622" max="15622" width="2.125" style="1" customWidth="1"/>
    <col min="15623" max="15623" width="11.625" style="1" bestFit="1" customWidth="1"/>
    <col min="15624" max="15624" width="12" style="1" customWidth="1"/>
    <col min="15625" max="15866" width="9" style="1"/>
    <col min="15867" max="15867" width="2" style="1" customWidth="1"/>
    <col min="15868" max="15868" width="35.875" style="1" customWidth="1"/>
    <col min="15869" max="15869" width="14.5" style="1" customWidth="1"/>
    <col min="15870" max="15870" width="2.125" style="1" customWidth="1"/>
    <col min="15871" max="15871" width="16.125" style="1" customWidth="1"/>
    <col min="15872" max="15873" width="2.125" style="1" customWidth="1"/>
    <col min="15874" max="15874" width="16.125" style="1" customWidth="1"/>
    <col min="15875" max="15876" width="2.125" style="1" customWidth="1"/>
    <col min="15877" max="15877" width="16.125" style="1" customWidth="1"/>
    <col min="15878" max="15878" width="2.125" style="1" customWidth="1"/>
    <col min="15879" max="15879" width="11.625" style="1" bestFit="1" customWidth="1"/>
    <col min="15880" max="15880" width="12" style="1" customWidth="1"/>
    <col min="15881" max="16122" width="9" style="1"/>
    <col min="16123" max="16123" width="2" style="1" customWidth="1"/>
    <col min="16124" max="16124" width="35.875" style="1" customWidth="1"/>
    <col min="16125" max="16125" width="14.5" style="1" customWidth="1"/>
    <col min="16126" max="16126" width="2.125" style="1" customWidth="1"/>
    <col min="16127" max="16127" width="16.125" style="1" customWidth="1"/>
    <col min="16128" max="16129" width="2.125" style="1" customWidth="1"/>
    <col min="16130" max="16130" width="16.125" style="1" customWidth="1"/>
    <col min="16131" max="16132" width="2.125" style="1" customWidth="1"/>
    <col min="16133" max="16133" width="16.125" style="1" customWidth="1"/>
    <col min="16134" max="16134" width="2.125" style="1" customWidth="1"/>
    <col min="16135" max="16135" width="11.625" style="1" bestFit="1" customWidth="1"/>
    <col min="16136" max="16136" width="12" style="1" customWidth="1"/>
    <col min="16137" max="16384" width="9" style="1"/>
  </cols>
  <sheetData>
    <row r="1" spans="2:13" ht="18.75">
      <c r="B1" s="97" t="s">
        <v>87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2:13" ht="13.5">
      <c r="B2" s="98" t="s">
        <v>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2:13" ht="13.5">
      <c r="B3" s="73"/>
      <c r="C3" s="112" t="s">
        <v>88</v>
      </c>
      <c r="D3" s="112"/>
      <c r="E3" s="112"/>
      <c r="F3" s="112"/>
      <c r="G3" s="112"/>
      <c r="H3" s="112"/>
      <c r="I3" s="112"/>
      <c r="J3" s="112"/>
      <c r="K3" s="112"/>
      <c r="L3" s="73"/>
      <c r="M3" s="51"/>
    </row>
    <row r="4" spans="2:13" ht="14.25" thickBot="1">
      <c r="F4" s="72"/>
      <c r="I4" s="72"/>
      <c r="J4" s="72"/>
      <c r="K4" s="72"/>
      <c r="L4" s="72"/>
      <c r="M4" s="52" t="s">
        <v>81</v>
      </c>
    </row>
    <row r="5" spans="2:13" ht="20.100000000000001" customHeight="1">
      <c r="B5" s="113" t="s">
        <v>4</v>
      </c>
      <c r="C5" s="114"/>
      <c r="D5" s="115" t="s">
        <v>5</v>
      </c>
      <c r="E5" s="116"/>
      <c r="F5" s="117"/>
      <c r="G5" s="115" t="s">
        <v>77</v>
      </c>
      <c r="H5" s="116"/>
      <c r="I5" s="117"/>
      <c r="J5" s="121"/>
      <c r="K5" s="116" t="s">
        <v>7</v>
      </c>
      <c r="L5" s="117"/>
      <c r="M5" s="123" t="s">
        <v>8</v>
      </c>
    </row>
    <row r="6" spans="2:13" ht="20.100000000000001" customHeight="1">
      <c r="B6" s="78" t="s">
        <v>9</v>
      </c>
      <c r="C6" s="77" t="s">
        <v>10</v>
      </c>
      <c r="D6" s="118"/>
      <c r="E6" s="119"/>
      <c r="F6" s="120"/>
      <c r="G6" s="118"/>
      <c r="H6" s="119"/>
      <c r="I6" s="120"/>
      <c r="J6" s="122"/>
      <c r="K6" s="119"/>
      <c r="L6" s="120"/>
      <c r="M6" s="124"/>
    </row>
    <row r="7" spans="2:13" ht="18.75" customHeight="1">
      <c r="B7" s="79" t="s">
        <v>11</v>
      </c>
      <c r="C7" s="9"/>
      <c r="D7" s="74"/>
      <c r="E7" s="10"/>
      <c r="F7" s="75"/>
      <c r="G7" s="74"/>
      <c r="H7" s="10"/>
      <c r="I7" s="75"/>
      <c r="J7" s="74"/>
      <c r="K7" s="10"/>
      <c r="L7" s="75"/>
      <c r="M7" s="80"/>
    </row>
    <row r="8" spans="2:13" ht="18.75" customHeight="1">
      <c r="B8" s="64" t="s">
        <v>12</v>
      </c>
      <c r="C8" s="11"/>
      <c r="D8" s="7"/>
      <c r="F8" s="12"/>
      <c r="G8" s="7"/>
      <c r="I8" s="12"/>
      <c r="J8" s="7"/>
      <c r="L8" s="12"/>
      <c r="M8" s="81"/>
    </row>
    <row r="9" spans="2:13" ht="18.75" customHeight="1">
      <c r="B9" s="64" t="s">
        <v>13</v>
      </c>
      <c r="C9" s="11"/>
      <c r="D9" s="7"/>
      <c r="F9" s="12"/>
      <c r="G9" s="7"/>
      <c r="I9" s="12"/>
      <c r="J9" s="7"/>
      <c r="L9" s="12"/>
      <c r="M9" s="81"/>
    </row>
    <row r="10" spans="2:13" ht="18.75" customHeight="1">
      <c r="B10" s="64" t="s">
        <v>14</v>
      </c>
      <c r="C10" s="11"/>
      <c r="D10" s="7"/>
      <c r="E10" s="13"/>
      <c r="F10" s="12"/>
      <c r="G10" s="7"/>
      <c r="H10" s="13"/>
      <c r="I10" s="12"/>
      <c r="J10" s="7"/>
      <c r="K10" s="13"/>
      <c r="L10" s="12"/>
      <c r="M10" s="81"/>
    </row>
    <row r="11" spans="2:13" ht="18.75" customHeight="1">
      <c r="B11" s="64"/>
      <c r="C11" s="11" t="s">
        <v>19</v>
      </c>
      <c r="D11" s="7"/>
      <c r="E11" s="1">
        <v>1500</v>
      </c>
      <c r="F11" s="12"/>
      <c r="G11" s="7"/>
      <c r="H11" s="1">
        <v>4300</v>
      </c>
      <c r="I11" s="12"/>
      <c r="J11" s="7"/>
      <c r="K11" s="1">
        <f>E11-H11</f>
        <v>-2800</v>
      </c>
      <c r="L11" s="12"/>
      <c r="M11" s="81"/>
    </row>
    <row r="12" spans="2:13" ht="18.75" customHeight="1">
      <c r="B12" s="64" t="s">
        <v>70</v>
      </c>
      <c r="C12" s="11"/>
      <c r="D12" s="7"/>
      <c r="F12" s="12"/>
      <c r="G12" s="7"/>
      <c r="I12" s="12"/>
      <c r="J12" s="7"/>
      <c r="L12" s="12"/>
      <c r="M12" s="81"/>
    </row>
    <row r="13" spans="2:13" ht="18.75" customHeight="1">
      <c r="B13" s="64"/>
      <c r="C13" s="11" t="s">
        <v>73</v>
      </c>
      <c r="D13" s="7"/>
      <c r="E13" s="1">
        <v>100</v>
      </c>
      <c r="F13" s="12"/>
      <c r="G13" s="7"/>
      <c r="H13" s="1">
        <v>44</v>
      </c>
      <c r="I13" s="12"/>
      <c r="J13" s="7"/>
      <c r="K13" s="1">
        <f>E13-H13</f>
        <v>56</v>
      </c>
      <c r="L13" s="12"/>
      <c r="M13" s="81"/>
    </row>
    <row r="14" spans="2:13" ht="20.100000000000001" customHeight="1">
      <c r="B14" s="64"/>
      <c r="C14" s="11" t="s">
        <v>79</v>
      </c>
      <c r="D14" s="7"/>
      <c r="E14" s="1">
        <v>180</v>
      </c>
      <c r="F14" s="12"/>
      <c r="G14" s="7"/>
      <c r="H14" s="1">
        <v>419.1</v>
      </c>
      <c r="I14" s="12"/>
      <c r="J14" s="7"/>
      <c r="K14" s="1">
        <f>E14-H14</f>
        <v>-239.10000000000002</v>
      </c>
      <c r="L14" s="12"/>
      <c r="M14" s="82"/>
    </row>
    <row r="15" spans="2:13" ht="18.75" customHeight="1">
      <c r="B15" s="64"/>
      <c r="C15" s="11" t="s">
        <v>21</v>
      </c>
      <c r="D15" s="7"/>
      <c r="E15" s="1">
        <v>0.2</v>
      </c>
      <c r="F15" s="40"/>
      <c r="G15" s="41"/>
      <c r="H15" s="1">
        <v>0.16400000000000001</v>
      </c>
      <c r="I15" s="40"/>
      <c r="J15" s="41"/>
      <c r="K15" s="1">
        <f>E15-H15</f>
        <v>3.6000000000000004E-2</v>
      </c>
      <c r="L15" s="12"/>
      <c r="M15" s="81"/>
    </row>
    <row r="16" spans="2:13" ht="20.100000000000001" customHeight="1">
      <c r="B16" s="64"/>
      <c r="C16" s="11" t="s">
        <v>80</v>
      </c>
      <c r="D16" s="7"/>
      <c r="E16" s="1">
        <f>SUM(E13:E15)</f>
        <v>280.2</v>
      </c>
      <c r="F16" s="12"/>
      <c r="G16" s="7"/>
      <c r="H16" s="1">
        <f>SUM(H13:H15)</f>
        <v>463.26400000000001</v>
      </c>
      <c r="I16" s="12"/>
      <c r="J16" s="7"/>
      <c r="K16" s="1">
        <f>SUM(K13:K15)</f>
        <v>-183.06400000000002</v>
      </c>
      <c r="L16" s="12"/>
      <c r="M16" s="81" t="s">
        <v>89</v>
      </c>
    </row>
    <row r="17" spans="2:13" s="66" customFormat="1" ht="20.100000000000001" customHeight="1">
      <c r="B17" s="83" t="s">
        <v>22</v>
      </c>
      <c r="C17" s="67"/>
      <c r="D17" s="68"/>
      <c r="E17" s="69">
        <f>SUM(E11,E16)</f>
        <v>1780.2</v>
      </c>
      <c r="F17" s="71"/>
      <c r="G17" s="68"/>
      <c r="H17" s="69">
        <f>SUM(H11,H16)</f>
        <v>4763.2640000000001</v>
      </c>
      <c r="I17" s="71"/>
      <c r="J17" s="68"/>
      <c r="K17" s="69">
        <f>SUM(K11,K16)</f>
        <v>-2983.0639999999999</v>
      </c>
      <c r="L17" s="71"/>
      <c r="M17" s="84"/>
    </row>
    <row r="18" spans="2:13" ht="20.100000000000001" customHeight="1">
      <c r="B18" s="64" t="s">
        <v>23</v>
      </c>
      <c r="C18" s="11"/>
      <c r="D18" s="7"/>
      <c r="F18" s="12"/>
      <c r="G18" s="7"/>
      <c r="I18" s="12"/>
      <c r="J18" s="7"/>
      <c r="L18" s="12"/>
      <c r="M18" s="81"/>
    </row>
    <row r="19" spans="2:13" ht="20.100000000000001" customHeight="1">
      <c r="B19" s="85" t="s">
        <v>24</v>
      </c>
      <c r="C19" s="20"/>
      <c r="D19" s="21"/>
      <c r="E19" s="22"/>
      <c r="F19" s="23"/>
      <c r="G19" s="21"/>
      <c r="H19" s="22"/>
      <c r="I19" s="23"/>
      <c r="J19" s="21"/>
      <c r="K19" s="24"/>
      <c r="L19" s="23"/>
      <c r="M19" s="86"/>
    </row>
    <row r="20" spans="2:13" ht="18.75" customHeight="1">
      <c r="B20" s="62"/>
      <c r="C20" s="25" t="s">
        <v>25</v>
      </c>
      <c r="D20" s="7"/>
      <c r="E20" s="1">
        <v>1000</v>
      </c>
      <c r="F20" s="12"/>
      <c r="G20" s="7"/>
      <c r="H20" s="1">
        <v>800</v>
      </c>
      <c r="I20" s="12"/>
      <c r="J20" s="7"/>
      <c r="K20" s="1">
        <f t="shared" ref="K20:K28" si="0">E20-H20</f>
        <v>200</v>
      </c>
      <c r="L20" s="12"/>
      <c r="M20" s="87"/>
    </row>
    <row r="21" spans="2:13" ht="18.75" customHeight="1">
      <c r="B21" s="62"/>
      <c r="C21" s="25" t="s">
        <v>27</v>
      </c>
      <c r="D21" s="7"/>
      <c r="E21" s="15">
        <v>0</v>
      </c>
      <c r="F21" s="12"/>
      <c r="G21" s="7"/>
      <c r="H21" s="15">
        <v>0</v>
      </c>
      <c r="I21" s="12"/>
      <c r="J21" s="7"/>
      <c r="K21" s="1">
        <f t="shared" si="0"/>
        <v>0</v>
      </c>
      <c r="L21" s="12"/>
      <c r="M21" s="87" t="s">
        <v>28</v>
      </c>
    </row>
    <row r="22" spans="2:13" ht="18.75" customHeight="1">
      <c r="B22" s="62"/>
      <c r="C22" s="25" t="s">
        <v>82</v>
      </c>
      <c r="D22" s="7"/>
      <c r="E22" s="1">
        <v>16</v>
      </c>
      <c r="F22" s="12"/>
      <c r="G22" s="7"/>
      <c r="H22" s="1">
        <v>10.314</v>
      </c>
      <c r="I22" s="12"/>
      <c r="J22" s="7"/>
      <c r="K22" s="1">
        <f t="shared" si="0"/>
        <v>5.6859999999999999</v>
      </c>
      <c r="L22" s="12"/>
      <c r="M22" s="87"/>
    </row>
    <row r="23" spans="2:13" ht="18.75" customHeight="1">
      <c r="B23" s="62"/>
      <c r="C23" s="25" t="s">
        <v>30</v>
      </c>
      <c r="D23" s="7"/>
      <c r="E23" s="1">
        <v>10</v>
      </c>
      <c r="F23" s="12"/>
      <c r="G23" s="7"/>
      <c r="H23" s="1">
        <v>10.314</v>
      </c>
      <c r="I23" s="12"/>
      <c r="J23" s="7"/>
      <c r="K23" s="1">
        <f t="shared" si="0"/>
        <v>-0.31400000000000006</v>
      </c>
      <c r="L23" s="12"/>
      <c r="M23" s="87" t="s">
        <v>31</v>
      </c>
    </row>
    <row r="24" spans="2:13" ht="18.75" customHeight="1">
      <c r="B24" s="62"/>
      <c r="C24" s="25" t="s">
        <v>29</v>
      </c>
      <c r="D24" s="7"/>
      <c r="E24" s="1">
        <v>10</v>
      </c>
      <c r="F24" s="12"/>
      <c r="G24" s="7"/>
      <c r="H24" s="15">
        <v>0</v>
      </c>
      <c r="I24" s="12"/>
      <c r="J24" s="7"/>
      <c r="K24" s="1">
        <f t="shared" si="0"/>
        <v>10</v>
      </c>
      <c r="L24" s="12"/>
      <c r="M24" s="87" t="s">
        <v>33</v>
      </c>
    </row>
    <row r="25" spans="2:13" ht="18.75" customHeight="1">
      <c r="B25" s="62"/>
      <c r="C25" s="25" t="s">
        <v>26</v>
      </c>
      <c r="D25" s="7"/>
      <c r="E25" s="1">
        <v>10</v>
      </c>
      <c r="F25" s="12"/>
      <c r="G25" s="7"/>
      <c r="H25" s="15">
        <v>0</v>
      </c>
      <c r="I25" s="12"/>
      <c r="J25" s="7"/>
      <c r="K25" s="1">
        <f t="shared" si="0"/>
        <v>10</v>
      </c>
      <c r="L25" s="12"/>
      <c r="M25" s="87" t="s">
        <v>84</v>
      </c>
    </row>
    <row r="26" spans="2:13" ht="18.75" customHeight="1">
      <c r="B26" s="62"/>
      <c r="C26" s="25" t="s">
        <v>35</v>
      </c>
      <c r="D26" s="7"/>
      <c r="E26" s="1">
        <v>50</v>
      </c>
      <c r="F26" s="12"/>
      <c r="G26" s="7"/>
      <c r="H26" s="1">
        <v>48.750999999999998</v>
      </c>
      <c r="I26" s="12"/>
      <c r="J26" s="7"/>
      <c r="K26" s="1">
        <f t="shared" si="0"/>
        <v>1.2490000000000023</v>
      </c>
      <c r="L26" s="12"/>
      <c r="M26" s="87" t="s">
        <v>83</v>
      </c>
    </row>
    <row r="27" spans="2:13" ht="18" customHeight="1">
      <c r="B27" s="64"/>
      <c r="C27" s="11" t="s">
        <v>69</v>
      </c>
      <c r="D27" s="7"/>
      <c r="E27" s="1">
        <v>7</v>
      </c>
      <c r="F27" s="12"/>
      <c r="G27" s="7"/>
      <c r="H27" s="1">
        <v>6.7610000000000001</v>
      </c>
      <c r="I27" s="12"/>
      <c r="J27" s="7"/>
      <c r="K27" s="1">
        <f>E27-H27</f>
        <v>0.23899999999999988</v>
      </c>
      <c r="L27" s="12"/>
      <c r="M27" s="87"/>
    </row>
    <row r="28" spans="2:13" ht="18.75" customHeight="1">
      <c r="B28" s="62"/>
      <c r="C28" s="25" t="s">
        <v>34</v>
      </c>
      <c r="D28" s="7"/>
      <c r="E28" s="1">
        <v>2</v>
      </c>
      <c r="F28" s="12"/>
      <c r="G28" s="7"/>
      <c r="H28" s="1">
        <v>0.52</v>
      </c>
      <c r="I28" s="12"/>
      <c r="J28" s="7"/>
      <c r="K28" s="1">
        <f t="shared" si="0"/>
        <v>1.48</v>
      </c>
      <c r="L28" s="12"/>
      <c r="M28" s="87" t="s">
        <v>37</v>
      </c>
    </row>
    <row r="29" spans="2:13" ht="20.100000000000001" customHeight="1">
      <c r="B29" s="62"/>
      <c r="C29" s="25" t="s">
        <v>85</v>
      </c>
      <c r="D29" s="7"/>
      <c r="E29" s="1">
        <f>SUM(E20:E28)</f>
        <v>1105</v>
      </c>
      <c r="F29" s="12"/>
      <c r="G29" s="7"/>
      <c r="H29" s="1">
        <f>SUM(H20:H28)</f>
        <v>876.65999999999985</v>
      </c>
      <c r="I29" s="12"/>
      <c r="J29" s="7"/>
      <c r="K29" s="15">
        <f>SUM(K20:K28)</f>
        <v>228.34</v>
      </c>
      <c r="L29" s="12"/>
      <c r="M29" s="82"/>
    </row>
    <row r="30" spans="2:13" ht="20.100000000000001" customHeight="1">
      <c r="B30" s="85" t="s">
        <v>38</v>
      </c>
      <c r="C30" s="20"/>
      <c r="D30" s="21"/>
      <c r="E30" s="26"/>
      <c r="F30" s="23"/>
      <c r="G30" s="21"/>
      <c r="H30" s="26"/>
      <c r="I30" s="23"/>
      <c r="J30" s="21"/>
      <c r="K30" s="27"/>
      <c r="L30" s="23"/>
      <c r="M30" s="86"/>
    </row>
    <row r="31" spans="2:13" ht="18" customHeight="1">
      <c r="B31" s="64"/>
      <c r="C31" s="11" t="s">
        <v>39</v>
      </c>
      <c r="D31" s="7"/>
      <c r="E31" s="1">
        <v>46.412999999999997</v>
      </c>
      <c r="F31" s="12"/>
      <c r="G31" s="7"/>
      <c r="H31" s="1">
        <v>36.098999999999997</v>
      </c>
      <c r="I31" s="12"/>
      <c r="J31" s="7"/>
      <c r="K31" s="1">
        <f t="shared" ref="K31:K37" si="1">E31-H31</f>
        <v>10.314</v>
      </c>
      <c r="L31" s="12"/>
      <c r="M31" s="87" t="s">
        <v>40</v>
      </c>
    </row>
    <row r="32" spans="2:13" ht="18" customHeight="1">
      <c r="B32" s="62"/>
      <c r="C32" s="25" t="s">
        <v>29</v>
      </c>
      <c r="D32" s="7"/>
      <c r="E32" s="1">
        <v>100</v>
      </c>
      <c r="F32" s="12"/>
      <c r="G32" s="7"/>
      <c r="H32" s="1">
        <v>74.44</v>
      </c>
      <c r="I32" s="12"/>
      <c r="J32" s="7"/>
      <c r="K32" s="1">
        <f t="shared" si="1"/>
        <v>25.560000000000002</v>
      </c>
      <c r="L32" s="12"/>
      <c r="M32" s="87" t="s">
        <v>41</v>
      </c>
    </row>
    <row r="33" spans="2:13" ht="18" customHeight="1">
      <c r="B33" s="62"/>
      <c r="C33" s="25" t="s">
        <v>26</v>
      </c>
      <c r="D33" s="7"/>
      <c r="E33" s="1">
        <v>50</v>
      </c>
      <c r="F33" s="12"/>
      <c r="G33" s="7"/>
      <c r="H33" s="1">
        <v>46.84</v>
      </c>
      <c r="I33" s="12"/>
      <c r="J33" s="7"/>
      <c r="K33" s="1">
        <f t="shared" si="1"/>
        <v>3.1599999999999966</v>
      </c>
      <c r="L33" s="12"/>
      <c r="M33" s="87" t="s">
        <v>41</v>
      </c>
    </row>
    <row r="34" spans="2:13" ht="18" customHeight="1">
      <c r="B34" s="64"/>
      <c r="C34" s="11" t="s">
        <v>42</v>
      </c>
      <c r="D34" s="7"/>
      <c r="E34" s="1">
        <v>2</v>
      </c>
      <c r="F34" s="12"/>
      <c r="G34" s="7"/>
      <c r="H34" s="15">
        <v>0</v>
      </c>
      <c r="I34" s="12"/>
      <c r="J34" s="7"/>
      <c r="K34" s="1">
        <f t="shared" si="1"/>
        <v>2</v>
      </c>
      <c r="L34" s="12"/>
      <c r="M34" s="87"/>
    </row>
    <row r="35" spans="2:13" ht="18" customHeight="1">
      <c r="B35" s="64"/>
      <c r="C35" s="11" t="s">
        <v>32</v>
      </c>
      <c r="D35" s="7"/>
      <c r="E35" s="1">
        <v>112.2</v>
      </c>
      <c r="F35" s="12"/>
      <c r="G35" s="7"/>
      <c r="H35" s="15">
        <v>112.2</v>
      </c>
      <c r="I35" s="12"/>
      <c r="J35" s="7"/>
      <c r="K35" s="1">
        <f t="shared" si="1"/>
        <v>0</v>
      </c>
      <c r="L35" s="12"/>
      <c r="M35" s="87" t="s">
        <v>43</v>
      </c>
    </row>
    <row r="36" spans="2:13" ht="18" customHeight="1">
      <c r="B36" s="64"/>
      <c r="C36" s="11" t="s">
        <v>44</v>
      </c>
      <c r="D36" s="7"/>
      <c r="E36" s="1">
        <v>30</v>
      </c>
      <c r="F36" s="12"/>
      <c r="G36" s="7"/>
      <c r="H36" s="15">
        <v>0</v>
      </c>
      <c r="I36" s="12"/>
      <c r="J36" s="7"/>
      <c r="K36" s="1">
        <f t="shared" si="1"/>
        <v>30</v>
      </c>
      <c r="L36" s="12"/>
      <c r="M36" s="87" t="s">
        <v>45</v>
      </c>
    </row>
    <row r="37" spans="2:13" ht="18" customHeight="1">
      <c r="B37" s="64"/>
      <c r="C37" s="11" t="s">
        <v>46</v>
      </c>
      <c r="D37" s="7"/>
      <c r="E37" s="1">
        <v>15</v>
      </c>
      <c r="F37" s="12"/>
      <c r="G37" s="7"/>
      <c r="H37" s="15">
        <v>13.023</v>
      </c>
      <c r="I37" s="12"/>
      <c r="J37" s="7"/>
      <c r="K37" s="1">
        <f t="shared" si="1"/>
        <v>1.9770000000000003</v>
      </c>
      <c r="L37" s="12"/>
      <c r="M37" s="87" t="s">
        <v>47</v>
      </c>
    </row>
    <row r="38" spans="2:13" ht="20.100000000000001" customHeight="1">
      <c r="B38" s="64"/>
      <c r="C38" s="11" t="s">
        <v>86</v>
      </c>
      <c r="D38" s="7"/>
      <c r="E38" s="1">
        <f>SUM(E31:E37)</f>
        <v>355.613</v>
      </c>
      <c r="F38" s="12"/>
      <c r="G38" s="7"/>
      <c r="H38" s="15">
        <f>SUM(H31:H37)</f>
        <v>282.60200000000003</v>
      </c>
      <c r="I38" s="12"/>
      <c r="J38" s="7"/>
      <c r="K38" s="15">
        <f>SUM(K31:K37)</f>
        <v>73.010999999999996</v>
      </c>
      <c r="L38" s="12"/>
      <c r="M38" s="82"/>
    </row>
    <row r="39" spans="2:13" ht="20.100000000000001" hidden="1" customHeight="1">
      <c r="B39" s="64"/>
      <c r="C39" s="11"/>
      <c r="D39" s="7"/>
      <c r="E39" s="15"/>
      <c r="F39" s="12"/>
      <c r="G39" s="7"/>
      <c r="H39" s="15"/>
      <c r="I39" s="12"/>
      <c r="J39" s="7"/>
      <c r="K39" s="15">
        <v>0</v>
      </c>
      <c r="L39" s="12"/>
      <c r="M39" s="87"/>
    </row>
    <row r="40" spans="2:13" s="66" customFormat="1" ht="20.100000000000001" customHeight="1">
      <c r="B40" s="83" t="s">
        <v>49</v>
      </c>
      <c r="C40" s="67"/>
      <c r="D40" s="68"/>
      <c r="E40" s="69">
        <f>E29+E38</f>
        <v>1460.6130000000001</v>
      </c>
      <c r="F40" s="70"/>
      <c r="G40" s="68"/>
      <c r="H40" s="69">
        <f>H29+H38</f>
        <v>1159.2619999999999</v>
      </c>
      <c r="I40" s="70"/>
      <c r="J40" s="68"/>
      <c r="K40" s="69">
        <f>K29+K38</f>
        <v>301.351</v>
      </c>
      <c r="L40" s="70"/>
      <c r="M40" s="84"/>
    </row>
    <row r="41" spans="2:13" ht="18" customHeight="1">
      <c r="B41" s="85" t="s">
        <v>50</v>
      </c>
      <c r="C41" s="20"/>
      <c r="D41" s="21"/>
      <c r="E41" s="27">
        <f>E17-E40</f>
        <v>319.58699999999999</v>
      </c>
      <c r="F41" s="29"/>
      <c r="G41" s="21"/>
      <c r="H41" s="27">
        <f>H17-H40</f>
        <v>3604.0020000000004</v>
      </c>
      <c r="I41" s="29"/>
      <c r="J41" s="21"/>
      <c r="K41" s="27">
        <f>K17-K40</f>
        <v>-3284.415</v>
      </c>
      <c r="L41" s="29"/>
      <c r="M41" s="88"/>
    </row>
    <row r="42" spans="2:13" ht="18" customHeight="1">
      <c r="B42" s="64" t="s">
        <v>51</v>
      </c>
      <c r="C42" s="11"/>
      <c r="D42" s="7"/>
      <c r="F42" s="30"/>
      <c r="G42" s="74"/>
      <c r="H42" s="10"/>
      <c r="I42" s="31"/>
      <c r="J42" s="74"/>
      <c r="K42" s="32"/>
      <c r="L42" s="31"/>
      <c r="M42" s="81"/>
    </row>
    <row r="43" spans="2:13" ht="18" customHeight="1">
      <c r="B43" s="64" t="s">
        <v>52</v>
      </c>
      <c r="C43" s="11"/>
      <c r="D43" s="7"/>
      <c r="E43" s="15">
        <v>0</v>
      </c>
      <c r="F43" s="30"/>
      <c r="G43" s="76"/>
      <c r="H43" s="33">
        <v>0</v>
      </c>
      <c r="I43" s="34"/>
      <c r="J43" s="7"/>
      <c r="K43" s="15">
        <f t="shared" ref="K43:K61" si="2">E43-H43</f>
        <v>0</v>
      </c>
      <c r="L43" s="30"/>
      <c r="M43" s="87"/>
    </row>
    <row r="44" spans="2:13" ht="18" customHeight="1">
      <c r="B44" s="85" t="s">
        <v>53</v>
      </c>
      <c r="C44" s="20"/>
      <c r="D44" s="21"/>
      <c r="E44" s="26">
        <v>0</v>
      </c>
      <c r="F44" s="29"/>
      <c r="G44" s="76"/>
      <c r="H44" s="33">
        <v>0</v>
      </c>
      <c r="I44" s="34"/>
      <c r="J44" s="21"/>
      <c r="K44" s="26">
        <f t="shared" si="2"/>
        <v>0</v>
      </c>
      <c r="L44" s="29"/>
      <c r="M44" s="86"/>
    </row>
    <row r="45" spans="2:13" ht="18" customHeight="1">
      <c r="B45" s="64" t="s">
        <v>54</v>
      </c>
      <c r="C45" s="11"/>
      <c r="D45" s="7"/>
      <c r="E45" s="15">
        <v>0</v>
      </c>
      <c r="F45" s="30"/>
      <c r="G45" s="7"/>
      <c r="H45" s="15">
        <v>0</v>
      </c>
      <c r="I45" s="30"/>
      <c r="J45" s="7"/>
      <c r="K45" s="15">
        <f t="shared" si="2"/>
        <v>0</v>
      </c>
      <c r="L45" s="30"/>
      <c r="M45" s="87"/>
    </row>
    <row r="46" spans="2:13" ht="18" customHeight="1">
      <c r="B46" s="85" t="s">
        <v>55</v>
      </c>
      <c r="C46" s="20"/>
      <c r="D46" s="21"/>
      <c r="E46" s="26">
        <v>0</v>
      </c>
      <c r="F46" s="29"/>
      <c r="G46" s="21"/>
      <c r="H46" s="26">
        <v>0</v>
      </c>
      <c r="I46" s="29"/>
      <c r="J46" s="21"/>
      <c r="K46" s="26">
        <f t="shared" si="2"/>
        <v>0</v>
      </c>
      <c r="L46" s="29"/>
      <c r="M46" s="86"/>
    </row>
    <row r="47" spans="2:13" ht="18" customHeight="1">
      <c r="B47" s="85" t="s">
        <v>56</v>
      </c>
      <c r="C47" s="20"/>
      <c r="D47" s="21"/>
      <c r="E47" s="26">
        <v>0</v>
      </c>
      <c r="F47" s="29"/>
      <c r="G47" s="21"/>
      <c r="H47" s="26">
        <v>0</v>
      </c>
      <c r="I47" s="29"/>
      <c r="J47" s="21"/>
      <c r="K47" s="15">
        <f t="shared" si="2"/>
        <v>0</v>
      </c>
      <c r="L47" s="29"/>
      <c r="M47" s="86"/>
    </row>
    <row r="48" spans="2:13" ht="18" customHeight="1">
      <c r="B48" s="85" t="s">
        <v>57</v>
      </c>
      <c r="C48" s="20"/>
      <c r="D48" s="21"/>
      <c r="E48" s="27">
        <f>E41+E47</f>
        <v>319.58699999999999</v>
      </c>
      <c r="F48" s="29"/>
      <c r="G48" s="21"/>
      <c r="H48" s="27">
        <f>H41+H47</f>
        <v>3604.0020000000004</v>
      </c>
      <c r="I48" s="29"/>
      <c r="J48" s="21"/>
      <c r="K48" s="27">
        <f t="shared" si="2"/>
        <v>-3284.4150000000004</v>
      </c>
      <c r="L48" s="29"/>
      <c r="M48" s="88"/>
    </row>
    <row r="49" spans="2:13" ht="18" customHeight="1">
      <c r="B49" s="85" t="s">
        <v>58</v>
      </c>
      <c r="C49" s="20"/>
      <c r="D49" s="35"/>
      <c r="E49" s="36">
        <v>0</v>
      </c>
      <c r="F49" s="37"/>
      <c r="G49" s="35"/>
      <c r="H49" s="36">
        <v>0</v>
      </c>
      <c r="I49" s="37"/>
      <c r="J49" s="35"/>
      <c r="K49" s="15">
        <f t="shared" si="2"/>
        <v>0</v>
      </c>
      <c r="L49" s="37"/>
      <c r="M49" s="86"/>
    </row>
    <row r="50" spans="2:13" ht="18" customHeight="1">
      <c r="B50" s="85" t="s">
        <v>59</v>
      </c>
      <c r="C50" s="20"/>
      <c r="D50" s="35"/>
      <c r="E50" s="27">
        <f>E48+E49</f>
        <v>319.58699999999999</v>
      </c>
      <c r="F50" s="37"/>
      <c r="G50" s="35"/>
      <c r="H50" s="27">
        <f>H48+H49</f>
        <v>3604.0020000000004</v>
      </c>
      <c r="I50" s="37"/>
      <c r="J50" s="35"/>
      <c r="K50" s="38">
        <f t="shared" si="2"/>
        <v>-3284.4150000000004</v>
      </c>
      <c r="L50" s="37"/>
      <c r="M50" s="86"/>
    </row>
    <row r="51" spans="2:13" ht="18" customHeight="1">
      <c r="B51" s="85" t="s">
        <v>60</v>
      </c>
      <c r="C51" s="20"/>
      <c r="D51" s="35"/>
      <c r="E51" s="27">
        <v>72</v>
      </c>
      <c r="F51" s="37"/>
      <c r="G51" s="35"/>
      <c r="H51" s="27">
        <v>72</v>
      </c>
      <c r="I51" s="37"/>
      <c r="J51" s="35"/>
      <c r="K51" s="38">
        <f t="shared" si="2"/>
        <v>0</v>
      </c>
      <c r="L51" s="37"/>
      <c r="M51" s="86"/>
    </row>
    <row r="52" spans="2:13" ht="18" customHeight="1">
      <c r="B52" s="85" t="s">
        <v>61</v>
      </c>
      <c r="C52" s="20"/>
      <c r="D52" s="35"/>
      <c r="E52" s="24">
        <f>SUM(E41,E49)-E51</f>
        <v>247.58699999999999</v>
      </c>
      <c r="F52" s="37"/>
      <c r="G52" s="35"/>
      <c r="H52" s="24">
        <f>SUM(H41,H49)-H51</f>
        <v>3532.0020000000004</v>
      </c>
      <c r="I52" s="37"/>
      <c r="J52" s="35"/>
      <c r="K52" s="24">
        <f t="shared" si="2"/>
        <v>-3284.4150000000004</v>
      </c>
      <c r="L52" s="37"/>
      <c r="M52" s="88"/>
    </row>
    <row r="53" spans="2:13" ht="18" customHeight="1">
      <c r="B53" s="85" t="s">
        <v>62</v>
      </c>
      <c r="C53" s="20"/>
      <c r="D53" s="35"/>
      <c r="E53" s="27">
        <v>3942.7190000000001</v>
      </c>
      <c r="F53" s="37"/>
      <c r="G53" s="35"/>
      <c r="H53" s="27">
        <v>62.780999999999999</v>
      </c>
      <c r="I53" s="37"/>
      <c r="J53" s="35"/>
      <c r="K53" s="24">
        <f t="shared" si="2"/>
        <v>3879.9380000000001</v>
      </c>
      <c r="L53" s="37"/>
      <c r="M53" s="86"/>
    </row>
    <row r="54" spans="2:13" ht="18" customHeight="1">
      <c r="B54" s="89" t="s">
        <v>63</v>
      </c>
      <c r="C54" s="20"/>
      <c r="D54" s="35"/>
      <c r="E54" s="24">
        <f>SUM(E52:E53)</f>
        <v>4190.3060000000005</v>
      </c>
      <c r="F54" s="37"/>
      <c r="G54" s="35"/>
      <c r="H54" s="24">
        <f>SUM(H52:H53)</f>
        <v>3594.7830000000004</v>
      </c>
      <c r="I54" s="37"/>
      <c r="J54" s="35"/>
      <c r="K54" s="24">
        <f t="shared" si="2"/>
        <v>595.52300000000014</v>
      </c>
      <c r="L54" s="37"/>
      <c r="M54" s="88"/>
    </row>
    <row r="55" spans="2:13" ht="18" customHeight="1">
      <c r="B55" s="89" t="s">
        <v>64</v>
      </c>
      <c r="C55" s="20"/>
      <c r="D55" s="35"/>
      <c r="E55" s="24"/>
      <c r="F55" s="37"/>
      <c r="G55" s="35"/>
      <c r="H55" s="24"/>
      <c r="I55" s="37"/>
      <c r="J55" s="35"/>
      <c r="K55" s="24"/>
      <c r="L55" s="37"/>
      <c r="M55" s="90"/>
    </row>
    <row r="56" spans="2:13" ht="18" hidden="1" customHeight="1">
      <c r="B56" s="64"/>
      <c r="C56" s="11"/>
      <c r="D56" s="7" t="s">
        <v>15</v>
      </c>
      <c r="E56" s="14">
        <f>SUM(E57)</f>
        <v>0</v>
      </c>
      <c r="F56" s="40" t="s">
        <v>16</v>
      </c>
      <c r="G56" s="41" t="s">
        <v>15</v>
      </c>
      <c r="H56" s="14">
        <f>SUM(H57)</f>
        <v>0</v>
      </c>
      <c r="I56" s="40" t="s">
        <v>16</v>
      </c>
      <c r="J56" s="41" t="s">
        <v>17</v>
      </c>
      <c r="K56" s="14">
        <f t="shared" si="2"/>
        <v>0</v>
      </c>
      <c r="L56" s="12" t="s">
        <v>18</v>
      </c>
      <c r="M56" s="81"/>
    </row>
    <row r="57" spans="2:13" ht="18" hidden="1" customHeight="1">
      <c r="B57" s="64"/>
      <c r="C57" s="11"/>
      <c r="D57" s="7"/>
      <c r="E57" s="15"/>
      <c r="F57" s="40"/>
      <c r="G57" s="41"/>
      <c r="H57" s="15"/>
      <c r="I57" s="40"/>
      <c r="J57" s="41"/>
      <c r="K57" s="15">
        <f t="shared" si="2"/>
        <v>0</v>
      </c>
      <c r="L57" s="12"/>
      <c r="M57" s="81"/>
    </row>
    <row r="58" spans="2:13" ht="18" customHeight="1">
      <c r="B58" s="85" t="s">
        <v>65</v>
      </c>
      <c r="C58" s="20"/>
      <c r="D58" s="35"/>
      <c r="E58" s="26">
        <f>SUM(E57:E57)</f>
        <v>0</v>
      </c>
      <c r="F58" s="42"/>
      <c r="G58" s="43"/>
      <c r="H58" s="26">
        <f>SUM(H57:H57)</f>
        <v>0</v>
      </c>
      <c r="I58" s="42"/>
      <c r="J58" s="43"/>
      <c r="K58" s="36">
        <f t="shared" si="2"/>
        <v>0</v>
      </c>
      <c r="L58" s="37"/>
      <c r="M58" s="88"/>
    </row>
    <row r="59" spans="2:13" ht="18" customHeight="1">
      <c r="B59" s="85" t="s">
        <v>66</v>
      </c>
      <c r="C59" s="20"/>
      <c r="D59" s="35"/>
      <c r="E59" s="27">
        <v>3000</v>
      </c>
      <c r="F59" s="37"/>
      <c r="G59" s="35"/>
      <c r="H59" s="27">
        <v>3000</v>
      </c>
      <c r="I59" s="37"/>
      <c r="J59" s="35"/>
      <c r="K59" s="13">
        <f t="shared" si="2"/>
        <v>0</v>
      </c>
      <c r="L59" s="37"/>
      <c r="M59" s="86"/>
    </row>
    <row r="60" spans="2:13" ht="18" customHeight="1">
      <c r="B60" s="89" t="s">
        <v>67</v>
      </c>
      <c r="C60" s="20"/>
      <c r="D60" s="44"/>
      <c r="E60" s="27">
        <f>SUM(E58,E59)</f>
        <v>3000</v>
      </c>
      <c r="F60" s="45"/>
      <c r="G60" s="44"/>
      <c r="H60" s="27">
        <f>SUM(H58,H59)</f>
        <v>3000</v>
      </c>
      <c r="I60" s="45"/>
      <c r="J60" s="44"/>
      <c r="K60" s="38">
        <f t="shared" si="2"/>
        <v>0</v>
      </c>
      <c r="L60" s="45"/>
      <c r="M60" s="88"/>
    </row>
    <row r="61" spans="2:13" ht="18" customHeight="1" thickBot="1">
      <c r="B61" s="91" t="s">
        <v>68</v>
      </c>
      <c r="C61" s="92"/>
      <c r="D61" s="93"/>
      <c r="E61" s="94">
        <f>SUM(E54,E60)</f>
        <v>7190.3060000000005</v>
      </c>
      <c r="F61" s="95"/>
      <c r="G61" s="93"/>
      <c r="H61" s="94">
        <f>SUM(H54,H60)</f>
        <v>6594.7830000000004</v>
      </c>
      <c r="I61" s="95"/>
      <c r="J61" s="93"/>
      <c r="K61" s="94">
        <f t="shared" si="2"/>
        <v>595.52300000000014</v>
      </c>
      <c r="L61" s="95"/>
      <c r="M61" s="96"/>
    </row>
    <row r="62" spans="2:13" ht="20.100000000000001" customHeight="1">
      <c r="F62" s="73"/>
      <c r="I62" s="73"/>
      <c r="J62" s="73"/>
      <c r="K62" s="73"/>
      <c r="L62" s="73"/>
      <c r="M62" s="51"/>
    </row>
    <row r="63" spans="2:13" ht="20.100000000000001" customHeight="1">
      <c r="B63" s="62"/>
      <c r="C63" s="25" t="s">
        <v>78</v>
      </c>
      <c r="D63" s="7"/>
      <c r="E63" s="15">
        <v>10314</v>
      </c>
      <c r="F63" s="12"/>
      <c r="G63" s="7"/>
      <c r="H63" s="15"/>
      <c r="I63" s="12"/>
      <c r="J63" s="7"/>
      <c r="K63" s="15">
        <f t="shared" ref="K63:K66" si="3">E63+H63</f>
        <v>10314</v>
      </c>
      <c r="L63" s="63"/>
      <c r="M63" s="1"/>
    </row>
    <row r="64" spans="2:13" ht="20.100000000000001" customHeight="1">
      <c r="B64" s="62"/>
      <c r="C64" s="25" t="s">
        <v>30</v>
      </c>
      <c r="D64" s="7"/>
      <c r="E64" s="15">
        <v>15471</v>
      </c>
      <c r="F64" s="12"/>
      <c r="G64" s="7"/>
      <c r="H64" s="15"/>
      <c r="I64" s="12"/>
      <c r="J64" s="7"/>
      <c r="K64" s="15">
        <f t="shared" si="3"/>
        <v>15471</v>
      </c>
      <c r="L64" s="63"/>
      <c r="M64" s="1"/>
    </row>
    <row r="65" spans="2:13" ht="20.100000000000001" customHeight="1">
      <c r="B65" s="62"/>
      <c r="C65" s="25" t="s">
        <v>29</v>
      </c>
      <c r="D65" s="7"/>
      <c r="E65" s="15">
        <v>16220</v>
      </c>
      <c r="F65" s="12"/>
      <c r="G65" s="7"/>
      <c r="H65" s="15"/>
      <c r="I65" s="12"/>
      <c r="J65" s="7"/>
      <c r="K65" s="15">
        <f t="shared" si="3"/>
        <v>16220</v>
      </c>
      <c r="L65" s="63"/>
      <c r="M65" s="1"/>
    </row>
    <row r="66" spans="2:13" ht="20.100000000000001" customHeight="1">
      <c r="B66" s="62"/>
      <c r="C66" s="25" t="s">
        <v>26</v>
      </c>
      <c r="D66" s="7"/>
      <c r="E66" s="15">
        <v>18529</v>
      </c>
      <c r="F66" s="12"/>
      <c r="G66" s="7"/>
      <c r="H66" s="15"/>
      <c r="I66" s="12"/>
      <c r="J66" s="7"/>
      <c r="K66" s="15">
        <f t="shared" si="3"/>
        <v>18529</v>
      </c>
      <c r="L66" s="63"/>
      <c r="M66" s="1"/>
    </row>
    <row r="67" spans="2:13" ht="20.100000000000001" customHeight="1">
      <c r="F67" s="73"/>
      <c r="I67" s="73"/>
      <c r="J67" s="73"/>
      <c r="K67" s="73"/>
      <c r="L67" s="73"/>
      <c r="M67" s="51"/>
    </row>
    <row r="68" spans="2:13" ht="20.100000000000001" customHeight="1">
      <c r="F68" s="73"/>
      <c r="I68" s="73"/>
      <c r="J68" s="73"/>
      <c r="K68" s="73"/>
      <c r="L68" s="73"/>
      <c r="M68" s="51"/>
    </row>
    <row r="69" spans="2:13" ht="20.100000000000001" customHeight="1">
      <c r="F69" s="73"/>
      <c r="I69" s="73"/>
      <c r="J69" s="73"/>
      <c r="K69" s="73"/>
      <c r="L69" s="73"/>
      <c r="M69" s="51"/>
    </row>
    <row r="70" spans="2:13" ht="5.25" customHeight="1">
      <c r="B70" s="50"/>
      <c r="C70" s="50"/>
      <c r="F70" s="73"/>
      <c r="I70" s="73"/>
      <c r="J70" s="73"/>
      <c r="K70" s="73"/>
      <c r="L70" s="73"/>
      <c r="M70" s="51"/>
    </row>
    <row r="71" spans="2:13" ht="16.5" customHeight="1">
      <c r="F71" s="73"/>
      <c r="I71" s="73"/>
      <c r="J71" s="73"/>
      <c r="K71" s="73"/>
      <c r="L71" s="73"/>
      <c r="M71" s="51"/>
    </row>
    <row r="72" spans="2:13" ht="16.5" customHeight="1">
      <c r="F72" s="73"/>
      <c r="I72" s="73"/>
      <c r="J72" s="73"/>
      <c r="K72" s="73"/>
      <c r="L72" s="73"/>
      <c r="M72" s="51"/>
    </row>
    <row r="73" spans="2:13" ht="16.5" customHeight="1">
      <c r="F73" s="73"/>
      <c r="I73" s="73"/>
      <c r="J73" s="73"/>
      <c r="K73" s="73"/>
      <c r="L73" s="73"/>
      <c r="M73" s="51"/>
    </row>
    <row r="74" spans="2:13" ht="16.5" customHeight="1">
      <c r="F74" s="73"/>
      <c r="I74" s="73"/>
      <c r="J74" s="73"/>
      <c r="K74" s="73"/>
      <c r="L74" s="73"/>
      <c r="M74" s="51"/>
    </row>
  </sheetData>
  <mergeCells count="10">
    <mergeCell ref="B1:M1"/>
    <mergeCell ref="B2:M2"/>
    <mergeCell ref="C3:K3"/>
    <mergeCell ref="B5:C5"/>
    <mergeCell ref="D5:F6"/>
    <mergeCell ref="G5:I6"/>
    <mergeCell ref="J5:J6"/>
    <mergeCell ref="K5:K6"/>
    <mergeCell ref="L5:L6"/>
    <mergeCell ref="M5:M6"/>
  </mergeCells>
  <phoneticPr fontId="3"/>
  <printOptions horizontalCentered="1"/>
  <pageMargins left="0.39370078740157483" right="7.874015748031496E-2" top="0.78740157480314965" bottom="0" header="0.51181102362204722" footer="0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2023年9月期　収支予算書</vt:lpstr>
      <vt:lpstr>2024年9月期　収支予算書</vt:lpstr>
      <vt:lpstr>2025年9月期　収支予算書 </vt:lpstr>
      <vt:lpstr>'2023年9月期　収支予算書'!Print_Area</vt:lpstr>
      <vt:lpstr>'2024年9月期　収支予算書'!Print_Area</vt:lpstr>
      <vt:lpstr>'2025年9月期　収支予算書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G500</cp:lastModifiedBy>
  <cp:lastPrinted>2023-10-10T11:06:54Z</cp:lastPrinted>
  <dcterms:created xsi:type="dcterms:W3CDTF">2022-12-05T11:01:24Z</dcterms:created>
  <dcterms:modified xsi:type="dcterms:W3CDTF">2024-10-20T10:05:28Z</dcterms:modified>
</cp:coreProperties>
</file>